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'Лист3'!$A$1:$K$35</definedName>
  </definedNames>
  <calcPr fullCalcOnLoad="1"/>
</workbook>
</file>

<file path=xl/sharedStrings.xml><?xml version="1.0" encoding="utf-8"?>
<sst xmlns="http://schemas.openxmlformats.org/spreadsheetml/2006/main" count="100" uniqueCount="61">
  <si>
    <t>№ п/п</t>
  </si>
  <si>
    <t>Наименование мероприятия</t>
  </si>
  <si>
    <t xml:space="preserve">в том числе по годам, тыс. руб.  </t>
  </si>
  <si>
    <t>Всего</t>
  </si>
  <si>
    <t>Эвтаназия больных, безнадзорных животных</t>
  </si>
  <si>
    <t>Предпола-гаемые финансовые вложения, тыс. руб.</t>
  </si>
  <si>
    <t xml:space="preserve"> </t>
  </si>
  <si>
    <t>Уличное освещение в г.о.Октябрьск (электроснабжение)</t>
  </si>
  <si>
    <t>".</t>
  </si>
  <si>
    <t xml:space="preserve">Главные распорядители бюджетных средств  </t>
  </si>
  <si>
    <t>Главный распорядитель - Ответственный исполнитель</t>
  </si>
  <si>
    <t>Источник  финансирования</t>
  </si>
  <si>
    <t xml:space="preserve">Местный бюджет   </t>
  </si>
  <si>
    <t>в том числе:                                                местный бюджет (в форме субсидий)</t>
  </si>
  <si>
    <t xml:space="preserve">Местный бюджет </t>
  </si>
  <si>
    <t>местный бюджет</t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</si>
  <si>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МКУ г.о. Октябрьск "Управление по вопросам ЖКХ, энергетики и функционирования ЕДДС"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</si>
  <si>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</t>
    </r>
    <r>
      <rPr>
        <sz val="10"/>
        <rFont val="Times New Roman"/>
        <family val="1"/>
      </rPr>
      <t>ь - МКУ г.о. Октябрьск "Управление по вопросам ЖКХ, энергетики и функционирования ЕДДС"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</si>
  <si>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                                                                 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МКУ г.о. Октябрьск "Управление по вопросам ЖКХ, энергетики и функционирования ЕДДС"</t>
    </r>
  </si>
  <si>
    <r>
      <t xml:space="preserve">ГРБС </t>
    </r>
    <r>
      <rPr>
        <sz val="10"/>
        <rFont val="Times New Roman"/>
        <family val="1"/>
      </rPr>
      <t xml:space="preserve">
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>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</si>
  <si>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
МКУ г.о. Октябрьск "Управление по вопросам ЖКХ, энергетики и функционирования ЕДДС"</t>
    </r>
  </si>
  <si>
    <r>
      <t>ГРБС и исполнитель</t>
    </r>
    <r>
      <rPr>
        <sz val="10"/>
        <rFont val="Times New Roman"/>
        <family val="1"/>
      </rPr>
      <t xml:space="preserve"> - 
МКУ г.о. Октябрьск "Комитет по архитектуре, строительству и транспорту Администрации г.о. Октябрьск"  </t>
    </r>
  </si>
  <si>
    <t>Проведение водолазного обследования прибрежной и береговой полосы на акватории городского пляжа и очистка от техногенных накоплений</t>
  </si>
  <si>
    <t>МКУ г.о. Октябрьск "Комитет по архитектуре, строительству и транспорту Администрации г.о. Октябрьск" Всего</t>
  </si>
  <si>
    <t xml:space="preserve">Приобретение техники в лизинг, в том числе:  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</si>
  <si>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</si>
  <si>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Организация благоустройства и озеленения</t>
  </si>
  <si>
    <t>Уборка территории и аналогичная деятельность</t>
  </si>
  <si>
    <t>2017-2021</t>
  </si>
  <si>
    <t>2017-2018</t>
  </si>
  <si>
    <t>мотоблок - 2шт с насадками, роторная сенокосилка -2шт, снегоуборочная насадка -2шт, отвал -2шт</t>
  </si>
  <si>
    <r>
      <t>ГРБС и исполнител</t>
    </r>
    <r>
      <rPr>
        <sz val="10"/>
        <rFont val="Times New Roman"/>
        <family val="1"/>
      </rPr>
      <t xml:space="preserve">ь - МКУ г.о. Октябрьск"Комитет по архитектуре, строительству и транспорту Администрации г.о. Октябрьск"  </t>
    </r>
  </si>
  <si>
    <r>
      <t xml:space="preserve">ГРБС 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>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</si>
  <si>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t>СИСТЕМА ПРОГРАММНЫХ МЕРОПРИЯТИЙ МУНИЦИПАЛЬНОЙ ПРОГРАММЫ "БЛАГОУСТРОЙСТВО ТЕРРИТОРИИ ГОРОДСКОГО ОКРУГА ОКТЯБРЬСК САМАРСКОЙ ОБЛАСТИ НА 2017-2021 годы"</t>
  </si>
  <si>
    <r>
      <t xml:space="preserve">ГРБС -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 xml:space="preserve">Исполнитель - 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</si>
  <si>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t xml:space="preserve">Администрация городского округа Октябрьск, в том числе </t>
  </si>
  <si>
    <t>Срок реализа-ции, г.г.</t>
  </si>
  <si>
    <r>
      <t xml:space="preserve">Общий объем финансирования Программы,                               </t>
    </r>
    <r>
      <rPr>
        <sz val="11"/>
        <rFont val="Times New Roman"/>
        <family val="1"/>
      </rPr>
      <t>в том числе:</t>
    </r>
  </si>
  <si>
    <t>Всего, тыс.руб.</t>
  </si>
  <si>
    <t>Организация освещения улиц (техническое обслуживание) (в том числе кредиторская задолженность в сумме 199,6 тыс.руб)</t>
  </si>
  <si>
    <t>Приобретение техники для благоустройства: травокосилка - 20 шт, бензопила - 4шт, газоно-косилка - 2шт, высоторез-2, мотобур со шнеком - 1шт, кусторез - 2шт</t>
  </si>
  <si>
    <r>
      <t xml:space="preserve">ГРБС - </t>
    </r>
    <r>
      <rPr>
        <sz val="10"/>
        <rFont val="Times New Roman"/>
        <family val="1"/>
      </rPr>
      <t>Администрация городского округа Октябрьск</t>
    </r>
    <r>
      <rPr>
        <u val="single"/>
        <sz val="10"/>
        <rFont val="Times New Roman"/>
        <family val="1"/>
      </rPr>
      <t xml:space="preserve">
Исполнитель - </t>
    </r>
    <r>
      <rPr>
        <sz val="10"/>
        <rFont val="Times New Roman"/>
        <family val="1"/>
      </rPr>
      <t>МКУ г.о. Октябрьск "Управление по вопросам ЖКХ, энергетики и функционирования ЕДДС"</t>
    </r>
  </si>
  <si>
    <t>Изготовление, поставка и  монтаж  детского игрового оборудования  и малых архитектурных форм (ДИО и МАФ) в г.о. Октябрьск:   -в том числе: (кредиторская задолженность в сумме 450 тыс.руб.)</t>
  </si>
  <si>
    <t>Изготовление, поставка и  монтаж  ДИО и МАФ, в том числе:</t>
  </si>
  <si>
    <t>5.1</t>
  </si>
  <si>
    <t>5.2</t>
  </si>
  <si>
    <t>Благоустройство общественных территорий в г.о.Октябрьск: поставка и монтаж детского игрового и спортивного оборудования по адресам - ул.М. Горького  между домами 81 и 83; ул.Ульяновская, д.129; ул.Ленинградская, д.48; пер.Чапаева</t>
  </si>
  <si>
    <t xml:space="preserve">Содержание мест захороне-ния (городские кладбища в районах : пер.Волжский, ул. Калинина; пер.Проходной; пос.Первомайск в р-не Ясная Поляна; пос. Красный Октябрь) </t>
  </si>
  <si>
    <t>Установка светильников уличного освещения (в том числе кредиторская задолженность в сумме 1621,5 тыс.руб)</t>
  </si>
  <si>
    <r>
      <t xml:space="preserve">ГРБС - Администрация городского округа Октябрьск
</t>
    </r>
    <r>
      <rPr>
        <u val="single"/>
        <sz val="10"/>
        <rFont val="Times New Roman"/>
        <family val="1"/>
      </rPr>
      <t>Исполнитель - МКУ г.о. Октябрьск "Управление по вопросам ЖКХ, энергетики и функционирования ЕДДС"</t>
    </r>
  </si>
  <si>
    <t xml:space="preserve"> -автомобиль-самосвала с краном-манипулятором; автогрейдера ДЗ-98 (прибретены в 2014 году) (оплата транспортного налога за 2017 год и 1 квартал 2018 года)</t>
  </si>
  <si>
    <r>
      <t xml:space="preserve">Конкурс по благоустрой ству территории г.о. Октябрьск согласно Положению, утвержденному решением Думы г.о. Октябрьск от </t>
    </r>
    <r>
      <rPr>
        <sz val="10"/>
        <rFont val="Times New Roman"/>
        <family val="1"/>
      </rPr>
      <t>17.07.2007 №186</t>
    </r>
  </si>
  <si>
    <t xml:space="preserve"> - экскаватор-погрузчик, автогидроподъемник,  погрузчик универсальный и комбинированная дорожная машина(приобрет.в 2015г) (оплата транспортного налога)                                                           </t>
  </si>
  <si>
    <t>ПРИЛОЖЕНИЕ</t>
  </si>
  <si>
    <t>к постановлению Администрации</t>
  </si>
  <si>
    <t>городского округа Октябрьск</t>
  </si>
  <si>
    <t>от ______________ №_____</t>
  </si>
  <si>
    <t>9.1</t>
  </si>
  <si>
    <t>9.2</t>
  </si>
  <si>
    <t>14.1</t>
  </si>
  <si>
    <t>14.2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</si>
</sst>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#,##0.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93" fontId="4" fillId="0" borderId="10" xfId="0" applyNumberFormat="1" applyFont="1" applyFill="1" applyBorder="1" applyAlignment="1">
      <alignment horizontal="right" vertical="top"/>
    </xf>
    <xf numFmtId="193" fontId="4" fillId="0" borderId="10" xfId="0" applyNumberFormat="1" applyFont="1" applyFill="1" applyBorder="1" applyAlignment="1">
      <alignment horizontal="right" vertical="top" wrapText="1"/>
    </xf>
    <xf numFmtId="0" fontId="0" fillId="32" borderId="0" xfId="0" applyFill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93" fontId="3" fillId="0" borderId="10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9" fontId="0" fillId="0" borderId="0" xfId="57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93" fontId="3" fillId="0" borderId="10" xfId="0" applyNumberFormat="1" applyFont="1" applyFill="1" applyBorder="1" applyAlignment="1">
      <alignment vertical="top" wrapText="1"/>
    </xf>
    <xf numFmtId="192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1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93" fontId="3" fillId="0" borderId="10" xfId="0" applyNumberFormat="1" applyFont="1" applyFill="1" applyBorder="1" applyAlignment="1">
      <alignment/>
    </xf>
    <xf numFmtId="193" fontId="3" fillId="0" borderId="10" xfId="0" applyNumberFormat="1" applyFont="1" applyFill="1" applyBorder="1" applyAlignment="1">
      <alignment vertical="top"/>
    </xf>
    <xf numFmtId="193" fontId="1" fillId="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193" fontId="8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9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93" fontId="3" fillId="0" borderId="13" xfId="0" applyNumberFormat="1" applyFont="1" applyFill="1" applyBorder="1" applyAlignment="1">
      <alignment horizontal="right" vertical="top" wrapText="1"/>
    </xf>
    <xf numFmtId="193" fontId="4" fillId="0" borderId="13" xfId="0" applyNumberFormat="1" applyFont="1" applyFill="1" applyBorder="1" applyAlignment="1">
      <alignment horizontal="right" vertical="top" wrapText="1"/>
    </xf>
    <xf numFmtId="192" fontId="4" fillId="0" borderId="13" xfId="0" applyNumberFormat="1" applyFont="1" applyFill="1" applyBorder="1" applyAlignment="1">
      <alignment vertical="top" wrapText="1"/>
    </xf>
    <xf numFmtId="193" fontId="4" fillId="0" borderId="13" xfId="0" applyNumberFormat="1" applyFont="1" applyFill="1" applyBorder="1" applyAlignment="1">
      <alignment horizontal="right" vertical="top"/>
    </xf>
    <xf numFmtId="193" fontId="3" fillId="0" borderId="13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193" fontId="4" fillId="0" borderId="12" xfId="0" applyNumberFormat="1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vertical="top" wrapText="1"/>
    </xf>
    <xf numFmtId="193" fontId="10" fillId="0" borderId="12" xfId="0" applyNumberFormat="1" applyFont="1" applyFill="1" applyBorder="1" applyAlignment="1">
      <alignment horizontal="left" vertical="top" wrapText="1"/>
    </xf>
    <xf numFmtId="193" fontId="3" fillId="0" borderId="11" xfId="0" applyNumberFormat="1" applyFont="1" applyFill="1" applyBorder="1" applyAlignment="1">
      <alignment vertical="top" wrapText="1"/>
    </xf>
    <xf numFmtId="193" fontId="4" fillId="0" borderId="14" xfId="0" applyNumberFormat="1" applyFont="1" applyFill="1" applyBorder="1" applyAlignment="1">
      <alignment vertical="top"/>
    </xf>
    <xf numFmtId="193" fontId="4" fillId="0" borderId="11" xfId="0" applyNumberFormat="1" applyFont="1" applyFill="1" applyBorder="1" applyAlignment="1">
      <alignment vertical="top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193" fontId="3" fillId="0" borderId="12" xfId="0" applyNumberFormat="1" applyFont="1" applyFill="1" applyBorder="1" applyAlignment="1">
      <alignment horizontal="right" vertical="top" wrapText="1"/>
    </xf>
    <xf numFmtId="193" fontId="4" fillId="0" borderId="15" xfId="0" applyNumberFormat="1" applyFont="1" applyFill="1" applyBorder="1" applyAlignment="1">
      <alignment horizontal="right" vertical="top"/>
    </xf>
    <xf numFmtId="193" fontId="4" fillId="0" borderId="12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193" fontId="3" fillId="0" borderId="15" xfId="0" applyNumberFormat="1" applyFont="1" applyFill="1" applyBorder="1" applyAlignment="1">
      <alignment horizontal="right" vertical="top" wrapText="1"/>
    </xf>
    <xf numFmtId="4" fontId="0" fillId="0" borderId="0" xfId="0" applyNumberFormat="1" applyBorder="1" applyAlignment="1">
      <alignment/>
    </xf>
    <xf numFmtId="3" fontId="4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193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193" fontId="8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19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9" fontId="8" fillId="0" borderId="11" xfId="57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8"/>
  <sheetViews>
    <sheetView tabSelected="1" view="pageBreakPreview" zoomScaleSheetLayoutView="100" workbookViewId="0" topLeftCell="A26">
      <selection activeCell="F36" sqref="F36"/>
    </sheetView>
  </sheetViews>
  <sheetFormatPr defaultColWidth="9.140625" defaultRowHeight="12.75"/>
  <cols>
    <col min="1" max="1" width="4.8515625" style="0" customWidth="1"/>
    <col min="2" max="2" width="35.00390625" style="0" customWidth="1"/>
    <col min="3" max="3" width="8.00390625" style="3" customWidth="1"/>
    <col min="4" max="4" width="10.28125" style="0" customWidth="1"/>
    <col min="5" max="5" width="10.140625" style="0" customWidth="1"/>
    <col min="6" max="6" width="10.00390625" style="0" customWidth="1"/>
    <col min="7" max="8" width="9.8515625" style="0" customWidth="1"/>
    <col min="9" max="9" width="10.28125" style="0" customWidth="1"/>
    <col min="10" max="10" width="8.28125" style="0" customWidth="1"/>
    <col min="11" max="11" width="54.7109375" style="0" customWidth="1"/>
    <col min="12" max="12" width="11.57421875" style="0" bestFit="1" customWidth="1"/>
  </cols>
  <sheetData>
    <row r="1" ht="15.75">
      <c r="K1" s="104" t="s">
        <v>53</v>
      </c>
    </row>
    <row r="2" ht="15.75">
      <c r="K2" s="104" t="s">
        <v>54</v>
      </c>
    </row>
    <row r="3" ht="15.75">
      <c r="K3" s="104" t="s">
        <v>55</v>
      </c>
    </row>
    <row r="4" ht="15.75">
      <c r="K4" s="104" t="s">
        <v>56</v>
      </c>
    </row>
    <row r="5" spans="1:12" ht="43.5" customHeight="1">
      <c r="A5" s="121" t="s">
        <v>33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0"/>
    </row>
    <row r="6" spans="1:12" s="2" customFormat="1" ht="66" customHeight="1">
      <c r="A6" s="124" t="s">
        <v>0</v>
      </c>
      <c r="B6" s="124" t="s">
        <v>1</v>
      </c>
      <c r="C6" s="122" t="s">
        <v>36</v>
      </c>
      <c r="D6" s="92" t="s">
        <v>5</v>
      </c>
      <c r="E6" s="124" t="s">
        <v>2</v>
      </c>
      <c r="F6" s="124"/>
      <c r="G6" s="124"/>
      <c r="H6" s="124"/>
      <c r="I6" s="124"/>
      <c r="J6" s="91" t="s">
        <v>11</v>
      </c>
      <c r="K6" s="93" t="s">
        <v>10</v>
      </c>
      <c r="L6" s="94"/>
    </row>
    <row r="7" spans="1:12" s="2" customFormat="1" ht="13.5" customHeight="1">
      <c r="A7" s="124"/>
      <c r="B7" s="124"/>
      <c r="C7" s="123"/>
      <c r="D7" s="90" t="s">
        <v>3</v>
      </c>
      <c r="E7" s="95">
        <v>2017</v>
      </c>
      <c r="F7" s="90">
        <v>2018</v>
      </c>
      <c r="G7" s="90">
        <v>2019</v>
      </c>
      <c r="H7" s="90">
        <v>2020</v>
      </c>
      <c r="I7" s="90">
        <v>2021</v>
      </c>
      <c r="J7" s="90"/>
      <c r="K7" s="90"/>
      <c r="L7" s="94"/>
    </row>
    <row r="8" spans="1:12" ht="12.75">
      <c r="A8" s="90">
        <v>1</v>
      </c>
      <c r="B8" s="96">
        <v>2</v>
      </c>
      <c r="C8" s="96">
        <v>3</v>
      </c>
      <c r="D8" s="96">
        <v>4</v>
      </c>
      <c r="E8" s="97">
        <v>5</v>
      </c>
      <c r="F8" s="96">
        <v>6</v>
      </c>
      <c r="G8" s="96">
        <v>7</v>
      </c>
      <c r="H8" s="96">
        <v>8</v>
      </c>
      <c r="I8" s="96">
        <v>9</v>
      </c>
      <c r="J8" s="96">
        <v>10</v>
      </c>
      <c r="K8" s="96">
        <v>11</v>
      </c>
      <c r="L8" s="10"/>
    </row>
    <row r="9" spans="1:68" s="6" customFormat="1" ht="42" customHeight="1">
      <c r="A9" s="16">
        <v>1</v>
      </c>
      <c r="B9" s="7" t="s">
        <v>7</v>
      </c>
      <c r="C9" s="8" t="s">
        <v>28</v>
      </c>
      <c r="D9" s="11">
        <f aca="true" t="shared" si="0" ref="D9:D20">SUM(E9:I9)</f>
        <v>49907.9</v>
      </c>
      <c r="E9" s="47">
        <v>9316.2</v>
      </c>
      <c r="F9" s="5">
        <v>9630.6</v>
      </c>
      <c r="G9" s="5">
        <v>9970.3</v>
      </c>
      <c r="H9" s="5">
        <v>10345.3</v>
      </c>
      <c r="I9" s="5">
        <v>10645.5</v>
      </c>
      <c r="J9" s="12" t="s">
        <v>12</v>
      </c>
      <c r="K9" s="9" t="s">
        <v>16</v>
      </c>
      <c r="L9" s="13"/>
      <c r="M9" s="1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</row>
    <row r="10" spans="1:68" s="80" customFormat="1" ht="60.75" customHeight="1">
      <c r="A10" s="112">
        <v>2</v>
      </c>
      <c r="B10" s="107" t="s">
        <v>39</v>
      </c>
      <c r="C10" s="8" t="s">
        <v>28</v>
      </c>
      <c r="D10" s="11">
        <f t="shared" si="0"/>
        <v>8746.9</v>
      </c>
      <c r="E10" s="49">
        <v>1324.6</v>
      </c>
      <c r="F10" s="4">
        <v>1937.5</v>
      </c>
      <c r="G10" s="4">
        <v>1821.1</v>
      </c>
      <c r="H10" s="4">
        <v>1822.4</v>
      </c>
      <c r="I10" s="4">
        <v>1841.3</v>
      </c>
      <c r="J10" s="15" t="s">
        <v>12</v>
      </c>
      <c r="K10" s="9" t="s">
        <v>34</v>
      </c>
      <c r="L10" s="78"/>
      <c r="M10" s="78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</row>
    <row r="11" spans="1:68" s="80" customFormat="1" ht="45" customHeight="1">
      <c r="A11" s="113"/>
      <c r="B11" s="108"/>
      <c r="C11" s="8">
        <v>2017</v>
      </c>
      <c r="D11" s="11">
        <f t="shared" si="0"/>
        <v>199.6</v>
      </c>
      <c r="E11" s="49">
        <v>199.6</v>
      </c>
      <c r="F11" s="73">
        <v>0</v>
      </c>
      <c r="G11" s="73">
        <v>0</v>
      </c>
      <c r="H11" s="73">
        <v>0</v>
      </c>
      <c r="I11" s="73">
        <v>0</v>
      </c>
      <c r="J11" s="15" t="s">
        <v>12</v>
      </c>
      <c r="K11" s="9" t="s">
        <v>41</v>
      </c>
      <c r="L11" s="78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</row>
    <row r="12" spans="1:68" s="81" customFormat="1" ht="60" customHeight="1">
      <c r="A12" s="16">
        <v>3</v>
      </c>
      <c r="B12" s="35" t="s">
        <v>48</v>
      </c>
      <c r="C12" s="8" t="s">
        <v>28</v>
      </c>
      <c r="D12" s="11">
        <f t="shared" si="0"/>
        <v>1621.5</v>
      </c>
      <c r="E12" s="4">
        <v>1621.5</v>
      </c>
      <c r="F12" s="4"/>
      <c r="G12" s="4"/>
      <c r="H12" s="4"/>
      <c r="I12" s="4">
        <v>0</v>
      </c>
      <c r="J12" s="15" t="s">
        <v>12</v>
      </c>
      <c r="K12" s="9" t="s">
        <v>16</v>
      </c>
      <c r="L12" s="78"/>
      <c r="M12" s="78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</row>
    <row r="13" spans="1:68" s="80" customFormat="1" ht="89.25" customHeight="1">
      <c r="A13" s="18">
        <v>4</v>
      </c>
      <c r="B13" s="22" t="s">
        <v>47</v>
      </c>
      <c r="C13" s="8" t="s">
        <v>28</v>
      </c>
      <c r="D13" s="11">
        <f t="shared" si="0"/>
        <v>2836.5</v>
      </c>
      <c r="E13" s="49">
        <v>452.9</v>
      </c>
      <c r="F13" s="4">
        <v>585.7</v>
      </c>
      <c r="G13" s="4">
        <v>624.6</v>
      </c>
      <c r="H13" s="4">
        <v>588.4</v>
      </c>
      <c r="I13" s="4">
        <v>584.9</v>
      </c>
      <c r="J13" s="15" t="s">
        <v>12</v>
      </c>
      <c r="K13" s="9" t="s">
        <v>18</v>
      </c>
      <c r="L13" s="78"/>
      <c r="M13" s="78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</row>
    <row r="14" spans="1:68" s="80" customFormat="1" ht="20.25" customHeight="1">
      <c r="A14" s="74">
        <v>5</v>
      </c>
      <c r="B14" s="116" t="s">
        <v>43</v>
      </c>
      <c r="C14" s="117"/>
      <c r="D14" s="117"/>
      <c r="E14" s="117"/>
      <c r="F14" s="117"/>
      <c r="G14" s="117"/>
      <c r="H14" s="117"/>
      <c r="I14" s="117"/>
      <c r="J14" s="117"/>
      <c r="K14" s="118"/>
      <c r="L14" s="78"/>
      <c r="M14" s="78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</row>
    <row r="15" spans="1:68" s="80" customFormat="1" ht="60.75" customHeight="1">
      <c r="A15" s="119" t="s">
        <v>44</v>
      </c>
      <c r="B15" s="114" t="s">
        <v>42</v>
      </c>
      <c r="C15" s="8" t="s">
        <v>28</v>
      </c>
      <c r="D15" s="11">
        <f t="shared" si="0"/>
        <v>5116.1</v>
      </c>
      <c r="E15" s="49">
        <v>1075.1</v>
      </c>
      <c r="F15" s="4">
        <v>0</v>
      </c>
      <c r="G15" s="4">
        <v>1187</v>
      </c>
      <c r="H15" s="4">
        <v>1427</v>
      </c>
      <c r="I15" s="4">
        <v>1427</v>
      </c>
      <c r="J15" s="15" t="s">
        <v>12</v>
      </c>
      <c r="K15" s="9" t="s">
        <v>17</v>
      </c>
      <c r="L15" s="82"/>
      <c r="M15" s="78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</row>
    <row r="16" spans="1:68" s="80" customFormat="1" ht="63" customHeight="1">
      <c r="A16" s="120"/>
      <c r="B16" s="115"/>
      <c r="C16" s="8">
        <v>2017</v>
      </c>
      <c r="D16" s="11">
        <f t="shared" si="0"/>
        <v>50.2</v>
      </c>
      <c r="E16" s="49">
        <v>50.2</v>
      </c>
      <c r="F16" s="73">
        <v>0</v>
      </c>
      <c r="G16" s="73">
        <v>0</v>
      </c>
      <c r="H16" s="73">
        <v>0</v>
      </c>
      <c r="I16" s="73">
        <v>0</v>
      </c>
      <c r="J16" s="15" t="s">
        <v>12</v>
      </c>
      <c r="K16" s="9" t="s">
        <v>32</v>
      </c>
      <c r="L16" s="82"/>
      <c r="M16" s="78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</row>
    <row r="17" spans="1:68" s="81" customFormat="1" ht="120" customHeight="1">
      <c r="A17" s="98" t="s">
        <v>45</v>
      </c>
      <c r="B17" s="22" t="s">
        <v>46</v>
      </c>
      <c r="C17" s="8">
        <v>2017</v>
      </c>
      <c r="D17" s="11">
        <f>SUM(E17:I17)</f>
        <v>2724</v>
      </c>
      <c r="E17" s="4">
        <v>2724</v>
      </c>
      <c r="F17" s="73">
        <v>0</v>
      </c>
      <c r="G17" s="73">
        <v>0</v>
      </c>
      <c r="H17" s="73">
        <v>0</v>
      </c>
      <c r="I17" s="73">
        <v>0</v>
      </c>
      <c r="J17" s="15" t="s">
        <v>12</v>
      </c>
      <c r="K17" s="9" t="s">
        <v>31</v>
      </c>
      <c r="L17" s="78"/>
      <c r="M17" s="78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</row>
    <row r="18" spans="1:68" s="80" customFormat="1" ht="72.75" customHeight="1">
      <c r="A18" s="16">
        <v>6</v>
      </c>
      <c r="B18" s="22" t="s">
        <v>51</v>
      </c>
      <c r="C18" s="8" t="s">
        <v>28</v>
      </c>
      <c r="D18" s="20">
        <f t="shared" si="0"/>
        <v>350</v>
      </c>
      <c r="E18" s="48">
        <v>70</v>
      </c>
      <c r="F18" s="21">
        <v>70</v>
      </c>
      <c r="G18" s="21">
        <v>70</v>
      </c>
      <c r="H18" s="21">
        <v>70</v>
      </c>
      <c r="I18" s="21">
        <v>70</v>
      </c>
      <c r="J18" s="15" t="s">
        <v>12</v>
      </c>
      <c r="K18" s="9" t="s">
        <v>20</v>
      </c>
      <c r="L18" s="78"/>
      <c r="M18" s="78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</row>
    <row r="19" spans="1:68" s="80" customFormat="1" ht="42" customHeight="1">
      <c r="A19" s="51">
        <v>7</v>
      </c>
      <c r="B19" s="54" t="s">
        <v>4</v>
      </c>
      <c r="C19" s="55" t="s">
        <v>28</v>
      </c>
      <c r="D19" s="61">
        <f t="shared" si="0"/>
        <v>450</v>
      </c>
      <c r="E19" s="62">
        <v>360</v>
      </c>
      <c r="F19" s="63">
        <v>90</v>
      </c>
      <c r="G19" s="63">
        <v>0</v>
      </c>
      <c r="H19" s="63">
        <v>0</v>
      </c>
      <c r="I19" s="63">
        <v>0</v>
      </c>
      <c r="J19" s="12" t="s">
        <v>12</v>
      </c>
      <c r="K19" s="56" t="s">
        <v>16</v>
      </c>
      <c r="L19" s="78"/>
      <c r="M19" s="78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</row>
    <row r="20" spans="1:68" s="81" customFormat="1" ht="75.75" customHeight="1">
      <c r="A20" s="39">
        <v>8</v>
      </c>
      <c r="B20" s="64" t="s">
        <v>22</v>
      </c>
      <c r="C20" s="65" t="s">
        <v>28</v>
      </c>
      <c r="D20" s="67">
        <f t="shared" si="0"/>
        <v>355.7</v>
      </c>
      <c r="E20" s="68">
        <v>79.7</v>
      </c>
      <c r="F20" s="69">
        <v>69</v>
      </c>
      <c r="G20" s="69">
        <v>69</v>
      </c>
      <c r="H20" s="69">
        <v>69</v>
      </c>
      <c r="I20" s="69">
        <v>69</v>
      </c>
      <c r="J20" s="70" t="s">
        <v>12</v>
      </c>
      <c r="K20" s="66" t="s">
        <v>31</v>
      </c>
      <c r="L20" s="78"/>
      <c r="M20" s="78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</row>
    <row r="21" spans="1:68" s="80" customFormat="1" ht="17.25" customHeight="1">
      <c r="A21" s="18">
        <v>9</v>
      </c>
      <c r="B21" s="109" t="s">
        <v>24</v>
      </c>
      <c r="C21" s="110"/>
      <c r="D21" s="110"/>
      <c r="E21" s="110"/>
      <c r="F21" s="110"/>
      <c r="G21" s="110"/>
      <c r="H21" s="110"/>
      <c r="I21" s="110"/>
      <c r="J21" s="110"/>
      <c r="K21" s="111"/>
      <c r="L21" s="78"/>
      <c r="M21" s="78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</row>
    <row r="22" spans="1:68" s="80" customFormat="1" ht="75" customHeight="1">
      <c r="A22" s="75" t="s">
        <v>57</v>
      </c>
      <c r="B22" s="34" t="s">
        <v>50</v>
      </c>
      <c r="C22" s="8">
        <v>2017</v>
      </c>
      <c r="D22" s="24">
        <f aca="true" t="shared" si="1" ref="D22:D28">SUM(E22:I22)</f>
        <v>2408.7</v>
      </c>
      <c r="E22" s="52">
        <v>2404.1</v>
      </c>
      <c r="F22" s="4">
        <v>4.6</v>
      </c>
      <c r="G22" s="73">
        <v>0</v>
      </c>
      <c r="H22" s="73">
        <v>0</v>
      </c>
      <c r="I22" s="73">
        <v>0</v>
      </c>
      <c r="J22" s="36" t="s">
        <v>14</v>
      </c>
      <c r="K22" s="15" t="s">
        <v>49</v>
      </c>
      <c r="L22" s="78"/>
      <c r="M22" s="78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</row>
    <row r="23" spans="1:68" s="81" customFormat="1" ht="78" customHeight="1">
      <c r="A23" s="75" t="s">
        <v>58</v>
      </c>
      <c r="B23" s="85" t="s">
        <v>52</v>
      </c>
      <c r="C23" s="8" t="s">
        <v>29</v>
      </c>
      <c r="D23" s="24">
        <f t="shared" si="1"/>
        <v>12538.800000000001</v>
      </c>
      <c r="E23" s="49">
        <v>5752.2</v>
      </c>
      <c r="F23" s="4">
        <v>6773</v>
      </c>
      <c r="G23" s="4">
        <v>13.6</v>
      </c>
      <c r="H23" s="73">
        <v>0</v>
      </c>
      <c r="I23" s="73">
        <v>0</v>
      </c>
      <c r="J23" s="86" t="s">
        <v>12</v>
      </c>
      <c r="K23" s="9" t="s">
        <v>21</v>
      </c>
      <c r="L23" s="87"/>
      <c r="M23" s="78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</row>
    <row r="24" spans="1:68" s="81" customFormat="1" ht="78" customHeight="1">
      <c r="A24" s="99">
        <v>10</v>
      </c>
      <c r="B24" s="22" t="s">
        <v>25</v>
      </c>
      <c r="C24" s="8" t="s">
        <v>28</v>
      </c>
      <c r="D24" s="11">
        <f t="shared" si="1"/>
        <v>1672.5</v>
      </c>
      <c r="E24" s="49">
        <v>1672.5</v>
      </c>
      <c r="F24" s="4">
        <v>0</v>
      </c>
      <c r="G24" s="4">
        <v>0</v>
      </c>
      <c r="H24" s="4">
        <v>0</v>
      </c>
      <c r="I24" s="4">
        <v>0</v>
      </c>
      <c r="J24" s="15" t="s">
        <v>12</v>
      </c>
      <c r="K24" s="9" t="s">
        <v>32</v>
      </c>
      <c r="L24" s="78"/>
      <c r="M24" s="78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</row>
    <row r="25" spans="1:68" s="89" customFormat="1" ht="52.5" customHeight="1">
      <c r="A25" s="99">
        <v>11</v>
      </c>
      <c r="B25" s="22" t="s">
        <v>26</v>
      </c>
      <c r="C25" s="8" t="s">
        <v>28</v>
      </c>
      <c r="D25" s="11">
        <f t="shared" si="1"/>
        <v>29259.8</v>
      </c>
      <c r="E25" s="4">
        <v>6254</v>
      </c>
      <c r="F25" s="4">
        <v>6482.1</v>
      </c>
      <c r="G25" s="4">
        <v>5521.7</v>
      </c>
      <c r="H25" s="4">
        <v>5482.5</v>
      </c>
      <c r="I25" s="4">
        <v>5519.5</v>
      </c>
      <c r="J25" s="15" t="s">
        <v>12</v>
      </c>
      <c r="K25" s="9" t="s">
        <v>32</v>
      </c>
      <c r="L25" s="88"/>
      <c r="M25" s="83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</row>
    <row r="26" spans="1:68" s="89" customFormat="1" ht="68.25" customHeight="1">
      <c r="A26" s="99">
        <v>12</v>
      </c>
      <c r="B26" s="22" t="s">
        <v>27</v>
      </c>
      <c r="C26" s="8" t="s">
        <v>28</v>
      </c>
      <c r="D26" s="11">
        <f t="shared" si="1"/>
        <v>145686.1</v>
      </c>
      <c r="E26" s="4">
        <v>28066.5</v>
      </c>
      <c r="F26" s="4">
        <v>31097.2</v>
      </c>
      <c r="G26" s="4">
        <v>27892</v>
      </c>
      <c r="H26" s="4">
        <v>29349.8</v>
      </c>
      <c r="I26" s="4">
        <v>29280.6</v>
      </c>
      <c r="J26" s="15" t="s">
        <v>12</v>
      </c>
      <c r="K26" s="9" t="s">
        <v>19</v>
      </c>
      <c r="L26" s="83"/>
      <c r="M26" s="83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</row>
    <row r="27" spans="1:68" s="81" customFormat="1" ht="106.5" customHeight="1" hidden="1">
      <c r="A27" s="125">
        <v>15</v>
      </c>
      <c r="B27" s="64" t="s">
        <v>40</v>
      </c>
      <c r="C27" s="65">
        <v>2019</v>
      </c>
      <c r="D27" s="67">
        <f t="shared" si="1"/>
        <v>0</v>
      </c>
      <c r="E27" s="73">
        <v>0</v>
      </c>
      <c r="F27" s="73">
        <v>0</v>
      </c>
      <c r="G27" s="69"/>
      <c r="H27" s="73">
        <v>0</v>
      </c>
      <c r="I27" s="73">
        <v>0</v>
      </c>
      <c r="J27" s="70" t="s">
        <v>12</v>
      </c>
      <c r="K27" s="66" t="s">
        <v>16</v>
      </c>
      <c r="L27" s="78"/>
      <c r="M27" s="78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</row>
    <row r="28" spans="1:68" s="81" customFormat="1" ht="79.5" customHeight="1" hidden="1">
      <c r="A28" s="126"/>
      <c r="B28" s="22" t="s">
        <v>30</v>
      </c>
      <c r="C28" s="8">
        <v>2020</v>
      </c>
      <c r="D28" s="11">
        <f t="shared" si="1"/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15" t="s">
        <v>12</v>
      </c>
      <c r="K28" s="9" t="s">
        <v>16</v>
      </c>
      <c r="L28" s="78"/>
      <c r="M28" s="78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</row>
    <row r="29" spans="1:68" s="89" customFormat="1" ht="26.25" customHeight="1">
      <c r="A29" s="99"/>
      <c r="B29" s="25"/>
      <c r="C29" s="26"/>
      <c r="D29" s="90" t="s">
        <v>38</v>
      </c>
      <c r="E29" s="74">
        <v>2017</v>
      </c>
      <c r="F29" s="74">
        <v>2018</v>
      </c>
      <c r="G29" s="74">
        <v>2019</v>
      </c>
      <c r="H29" s="74">
        <v>2020</v>
      </c>
      <c r="I29" s="74">
        <v>2021</v>
      </c>
      <c r="J29" s="17"/>
      <c r="K29" s="27"/>
      <c r="L29" s="88">
        <f>E29+F29+G29+H29+I29</f>
        <v>10095</v>
      </c>
      <c r="M29" s="83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</row>
    <row r="30" spans="1:68" s="81" customFormat="1" ht="58.5" customHeight="1">
      <c r="A30" s="100">
        <v>13</v>
      </c>
      <c r="B30" s="57" t="s">
        <v>37</v>
      </c>
      <c r="C30" s="58"/>
      <c r="D30" s="67">
        <f aca="true" t="shared" si="2" ref="D30:I30">SUM(D9:D20)+SUM(D22:D28)</f>
        <v>263924.30000000005</v>
      </c>
      <c r="E30" s="71">
        <f t="shared" si="2"/>
        <v>61423.100000000006</v>
      </c>
      <c r="F30" s="71">
        <f t="shared" si="2"/>
        <v>56739.700000000004</v>
      </c>
      <c r="G30" s="71">
        <f t="shared" si="2"/>
        <v>47169.3</v>
      </c>
      <c r="H30" s="71">
        <f t="shared" si="2"/>
        <v>49154.4</v>
      </c>
      <c r="I30" s="71">
        <f t="shared" si="2"/>
        <v>49437.799999999996</v>
      </c>
      <c r="J30" s="59"/>
      <c r="K30" s="60"/>
      <c r="L30" s="82">
        <f>E30+F30+G30+H30+I30</f>
        <v>263924.30000000005</v>
      </c>
      <c r="M30" s="78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</row>
    <row r="31" spans="1:68" ht="19.5" customHeight="1">
      <c r="A31" s="101"/>
      <c r="B31" s="25" t="s">
        <v>15</v>
      </c>
      <c r="C31" s="26"/>
      <c r="D31" s="11">
        <f aca="true" t="shared" si="3" ref="D31:I31">D30</f>
        <v>263924.30000000005</v>
      </c>
      <c r="E31" s="46">
        <f t="shared" si="3"/>
        <v>61423.100000000006</v>
      </c>
      <c r="F31" s="11">
        <f t="shared" si="3"/>
        <v>56739.700000000004</v>
      </c>
      <c r="G31" s="11">
        <f t="shared" si="3"/>
        <v>47169.3</v>
      </c>
      <c r="H31" s="11">
        <f t="shared" si="3"/>
        <v>49154.4</v>
      </c>
      <c r="I31" s="11">
        <f t="shared" si="3"/>
        <v>49437.799999999996</v>
      </c>
      <c r="J31" s="17"/>
      <c r="K31" s="27"/>
      <c r="L31" s="13"/>
      <c r="M31" s="10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</row>
    <row r="32" spans="1:68" ht="29.25" customHeight="1">
      <c r="A32" s="38">
        <v>14</v>
      </c>
      <c r="B32" s="37" t="s">
        <v>9</v>
      </c>
      <c r="C32" s="29"/>
      <c r="D32" s="30" t="s">
        <v>6</v>
      </c>
      <c r="E32" s="50" t="s">
        <v>6</v>
      </c>
      <c r="F32" s="30" t="s">
        <v>6</v>
      </c>
      <c r="G32" s="30" t="s">
        <v>6</v>
      </c>
      <c r="H32" s="30" t="s">
        <v>6</v>
      </c>
      <c r="I32" s="30" t="s">
        <v>6</v>
      </c>
      <c r="J32" s="30"/>
      <c r="K32" s="28"/>
      <c r="L32" s="13"/>
      <c r="M32" s="10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</row>
    <row r="33" spans="1:68" ht="59.25" customHeight="1">
      <c r="A33" s="105" t="s">
        <v>59</v>
      </c>
      <c r="B33" s="23" t="s">
        <v>23</v>
      </c>
      <c r="C33" s="19"/>
      <c r="D33" s="11">
        <f>E33+F33+G33+H33+I33</f>
        <v>201034</v>
      </c>
      <c r="E33" s="46">
        <f>E20+E23+E24+E25+E26+E10+E17+E16</f>
        <v>45923.7</v>
      </c>
      <c r="F33" s="11">
        <f>F20+F23+F24+F25+F26+F10</f>
        <v>46358.8</v>
      </c>
      <c r="G33" s="11">
        <f>G20+G23+G24+G25+G26+G10</f>
        <v>35317.4</v>
      </c>
      <c r="H33" s="11">
        <f>H20+H23+H24+H25+H26+H10</f>
        <v>36723.700000000004</v>
      </c>
      <c r="I33" s="11">
        <f>I20+I23+I24+I25+I26+I10</f>
        <v>36710.4</v>
      </c>
      <c r="J33" s="31"/>
      <c r="K33" s="32"/>
      <c r="L33" s="13">
        <f>E33+F33+G33+H33+I33</f>
        <v>201034</v>
      </c>
      <c r="M33" s="13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</row>
    <row r="34" spans="1:68" ht="43.5" customHeight="1">
      <c r="A34" s="106"/>
      <c r="B34" s="23" t="s">
        <v>13</v>
      </c>
      <c r="C34" s="19"/>
      <c r="D34" s="46">
        <f>SUM(E34:I34)</f>
        <v>185415.5</v>
      </c>
      <c r="E34" s="46">
        <f>E24+E25+E26+E10+E16</f>
        <v>37367.799999999996</v>
      </c>
      <c r="F34" s="11">
        <f>F24+F25+F26+F10</f>
        <v>39516.8</v>
      </c>
      <c r="G34" s="11">
        <f>G24+G25+G26+G10</f>
        <v>35234.799999999996</v>
      </c>
      <c r="H34" s="11">
        <f>H24+H25+H26+H10</f>
        <v>36654.700000000004</v>
      </c>
      <c r="I34" s="11">
        <f>I24+I25+I26+I10</f>
        <v>36641.4</v>
      </c>
      <c r="J34" s="31"/>
      <c r="K34" s="28"/>
      <c r="L34" s="13">
        <f>E34+F34+G34+H34+I34</f>
        <v>185415.5</v>
      </c>
      <c r="M34" s="13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</row>
    <row r="35" spans="1:68" ht="49.5" customHeight="1">
      <c r="A35" s="76" t="s">
        <v>60</v>
      </c>
      <c r="B35" s="23" t="s">
        <v>35</v>
      </c>
      <c r="C35" s="19"/>
      <c r="D35" s="20">
        <f>E35+F35+G35+H35+I35</f>
        <v>62890.3</v>
      </c>
      <c r="E35" s="53">
        <f>E9+E11+E12+E13+E15+E18+E19+E22</f>
        <v>15499.400000000001</v>
      </c>
      <c r="F35" s="53">
        <f>F9+F11+F12+F13+F15+F18+F19+F22</f>
        <v>10380.900000000001</v>
      </c>
      <c r="G35" s="53">
        <f>G9+G11+G12+G13+G15+G18+G19+G22</f>
        <v>11851.9</v>
      </c>
      <c r="H35" s="53">
        <f>H9+H11+H12+H13+H15+H18+H19+H22</f>
        <v>12430.699999999999</v>
      </c>
      <c r="I35" s="53">
        <f>I9+I11+I12+I13+I15+I18+I19+I22</f>
        <v>12727.4</v>
      </c>
      <c r="J35" s="31"/>
      <c r="K35" s="28"/>
      <c r="L35" s="13">
        <f>E35+F35+G35+H35+I35</f>
        <v>62890.3</v>
      </c>
      <c r="M35" s="13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</row>
    <row r="36" spans="1:68" ht="12.75">
      <c r="A36" s="10"/>
      <c r="B36" s="102"/>
      <c r="C36" s="103"/>
      <c r="D36" s="13">
        <f aca="true" t="shared" si="4" ref="D36:I36">D33+D35</f>
        <v>263924.3</v>
      </c>
      <c r="E36" s="13">
        <f t="shared" si="4"/>
        <v>61423.1</v>
      </c>
      <c r="F36" s="13">
        <f t="shared" si="4"/>
        <v>56739.700000000004</v>
      </c>
      <c r="G36" s="13">
        <f t="shared" si="4"/>
        <v>47169.3</v>
      </c>
      <c r="H36" s="13">
        <f t="shared" si="4"/>
        <v>49154.4</v>
      </c>
      <c r="I36" s="13">
        <f t="shared" si="4"/>
        <v>49437.8</v>
      </c>
      <c r="J36" s="10"/>
      <c r="K36" s="10"/>
      <c r="L36" s="10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</row>
    <row r="37" spans="1:68" ht="12.75">
      <c r="A37" s="10"/>
      <c r="B37" s="102"/>
      <c r="C37" s="103"/>
      <c r="D37" s="13"/>
      <c r="E37" s="10"/>
      <c r="F37" s="10"/>
      <c r="G37" s="10"/>
      <c r="H37" s="10"/>
      <c r="I37" s="13"/>
      <c r="J37" s="10"/>
      <c r="K37" s="10" t="s">
        <v>6</v>
      </c>
      <c r="L37" s="10" t="s">
        <v>8</v>
      </c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</row>
    <row r="38" spans="2:68" ht="12.75">
      <c r="B38" s="1"/>
      <c r="D38" s="33"/>
      <c r="G38" s="33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</row>
    <row r="39" spans="2:68" ht="12.75">
      <c r="B39" s="1"/>
      <c r="C39" s="40"/>
      <c r="D39" s="41"/>
      <c r="E39" s="42"/>
      <c r="F39" s="42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</row>
    <row r="40" spans="2:68" ht="12.75">
      <c r="B40" s="1"/>
      <c r="C40" s="40"/>
      <c r="D40" s="41"/>
      <c r="E40" s="41"/>
      <c r="F40" s="42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</row>
    <row r="41" spans="2:68" ht="15.75">
      <c r="B41" s="1"/>
      <c r="C41" s="43"/>
      <c r="D41" s="43"/>
      <c r="E41" s="44"/>
      <c r="F41" s="41"/>
      <c r="G41" s="33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</row>
    <row r="42" spans="2:68" ht="15.75">
      <c r="B42" s="1"/>
      <c r="C42" s="43"/>
      <c r="D42" s="43"/>
      <c r="E42" s="44"/>
      <c r="F42" s="42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</row>
    <row r="43" spans="3:68" ht="15.75">
      <c r="C43" s="43"/>
      <c r="D43" s="43"/>
      <c r="E43" s="44"/>
      <c r="F43" s="72"/>
      <c r="G43" s="33"/>
      <c r="H43" s="33"/>
      <c r="I43" s="33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</row>
    <row r="44" spans="3:68" ht="15.75">
      <c r="C44" s="45"/>
      <c r="D44" s="45"/>
      <c r="E44" s="45"/>
      <c r="F44" s="42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</row>
    <row r="45" spans="3:68" ht="12.75">
      <c r="C45" s="40"/>
      <c r="D45" s="42"/>
      <c r="E45" s="42"/>
      <c r="F45" s="42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</row>
    <row r="46" spans="4:68" ht="12.75">
      <c r="D46" s="33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</row>
    <row r="47" spans="14:68" ht="12.75"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</row>
    <row r="48" spans="14:68" ht="12.75"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</row>
    <row r="49" spans="14:68" ht="12.75"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</row>
    <row r="50" spans="14:68" ht="12.75"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</row>
    <row r="51" spans="14:68" ht="12.75"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</row>
    <row r="52" spans="14:68" ht="12.75"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</row>
    <row r="53" spans="14:68" ht="12.75"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</row>
    <row r="54" spans="14:68" ht="12.75"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</row>
    <row r="55" spans="14:68" ht="12.75"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</row>
    <row r="56" spans="14:68" ht="12.75"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</row>
    <row r="57" spans="14:68" ht="12.75"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</row>
    <row r="58" spans="14:68" ht="12.75"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</row>
    <row r="59" spans="14:68" ht="12.75"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</row>
    <row r="60" spans="14:68" ht="12.75"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</row>
    <row r="61" spans="14:68" ht="12.75"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</row>
    <row r="62" spans="14:68" ht="12.75"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</row>
    <row r="63" spans="14:68" ht="12.75"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</row>
    <row r="64" spans="14:68" ht="12.75"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</row>
    <row r="65" spans="14:68" ht="12.75"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</row>
    <row r="66" spans="14:68" ht="12.75"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</row>
    <row r="67" spans="14:68" ht="12.75"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</row>
    <row r="68" spans="14:68" ht="12.75"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</row>
    <row r="69" spans="14:68" ht="12.75"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</row>
    <row r="70" spans="14:68" ht="12.75"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</row>
    <row r="71" spans="14:68" ht="12.75"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</row>
    <row r="72" spans="14:68" ht="12.75"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</row>
    <row r="73" spans="14:68" ht="12.75"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</row>
    <row r="74" spans="14:68" ht="12.75"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</row>
    <row r="75" spans="14:68" ht="12.75"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</row>
    <row r="76" spans="14:68" ht="12.75"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</row>
    <row r="77" spans="14:68" ht="12.75"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</row>
    <row r="78" spans="14:68" ht="12.75"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</row>
    <row r="79" spans="14:68" ht="12.75"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</row>
    <row r="80" spans="14:68" ht="12.75"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</row>
    <row r="81" spans="14:68" ht="12.75"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</row>
    <row r="82" spans="14:68" ht="12.75"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</row>
    <row r="83" spans="14:68" ht="12.75"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</row>
    <row r="84" spans="14:68" ht="12.75"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</row>
    <row r="85" spans="14:68" ht="12.75"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</row>
    <row r="86" spans="14:68" ht="12.75"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</row>
    <row r="87" spans="14:68" ht="12.75"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</row>
    <row r="88" spans="14:68" ht="12.75"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</row>
    <row r="89" spans="14:68" ht="12.75"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</row>
    <row r="90" spans="14:68" ht="12.75"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</row>
    <row r="91" spans="14:68" ht="12.75"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</row>
    <row r="92" spans="14:68" ht="12.75"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</row>
    <row r="93" spans="14:68" ht="12.75"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</row>
    <row r="94" spans="14:68" ht="12.75"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</row>
    <row r="95" spans="14:68" ht="12.75"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</row>
    <row r="96" spans="14:68" ht="12.75"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</row>
    <row r="97" spans="14:68" ht="12.75"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</row>
    <row r="98" spans="14:68" ht="12.75"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</row>
    <row r="99" spans="14:68" ht="12.75"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</row>
    <row r="100" spans="14:68" ht="12.75"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</row>
    <row r="101" spans="14:68" ht="12.75"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</row>
    <row r="102" spans="14:68" ht="12.75"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</row>
    <row r="103" spans="14:68" ht="12.75"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</row>
    <row r="104" spans="14:68" ht="12.75"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</row>
    <row r="105" spans="14:68" ht="12.75"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</row>
    <row r="106" spans="14:68" ht="12.75"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</row>
    <row r="107" spans="14:68" ht="12.75"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</row>
    <row r="108" spans="14:68" ht="12.75"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</row>
  </sheetData>
  <sheetProtection/>
  <mergeCells count="13">
    <mergeCell ref="A5:K5"/>
    <mergeCell ref="C6:C7"/>
    <mergeCell ref="A6:A7"/>
    <mergeCell ref="B6:B7"/>
    <mergeCell ref="E6:I6"/>
    <mergeCell ref="A27:A28"/>
    <mergeCell ref="A33:A34"/>
    <mergeCell ref="B10:B11"/>
    <mergeCell ref="B21:K21"/>
    <mergeCell ref="A10:A11"/>
    <mergeCell ref="B15:B16"/>
    <mergeCell ref="B14:K14"/>
    <mergeCell ref="A15:A16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landscape" paperSize="9" scale="85" r:id="rId1"/>
  <rowBreaks count="2" manualBreakCount="2">
    <brk id="16" max="10" man="1"/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ВенидиктоваМ.А.</cp:lastModifiedBy>
  <cp:lastPrinted>2018-12-25T06:11:25Z</cp:lastPrinted>
  <dcterms:created xsi:type="dcterms:W3CDTF">1996-10-08T23:32:33Z</dcterms:created>
  <dcterms:modified xsi:type="dcterms:W3CDTF">2018-12-26T06:39:51Z</dcterms:modified>
  <cp:category/>
  <cp:version/>
  <cp:contentType/>
  <cp:contentStatus/>
</cp:coreProperties>
</file>