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firstSheet="2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E57" i="3" l="1"/>
  <c r="AF57" i="3"/>
  <c r="AG57" i="3"/>
  <c r="AH57" i="3"/>
  <c r="E57" i="3"/>
  <c r="CM47" i="3" l="1"/>
  <c r="CL47" i="3"/>
  <c r="CK47" i="3"/>
  <c r="AD47" i="3" l="1"/>
  <c r="AD57" i="3" l="1"/>
  <c r="X57" i="3" l="1"/>
  <c r="Q57" i="3"/>
  <c r="K57" i="3"/>
  <c r="G57" i="3"/>
  <c r="BB47" i="3" l="1"/>
  <c r="BA47" i="3"/>
  <c r="AZ47" i="3"/>
  <c r="AY47" i="3"/>
  <c r="BK47" i="3"/>
  <c r="BJ47" i="3"/>
  <c r="BI47" i="3"/>
  <c r="BH47" i="3"/>
  <c r="BT47" i="3"/>
  <c r="BS47" i="3"/>
  <c r="BR47" i="3"/>
  <c r="BQ47" i="3"/>
  <c r="CC47" i="3"/>
  <c r="CB47" i="3"/>
  <c r="CA47" i="3"/>
  <c r="BZ47" i="3"/>
  <c r="AS47" i="3"/>
  <c r="AR47" i="3"/>
  <c r="AQ47" i="3"/>
  <c r="AP47" i="3"/>
  <c r="AT47" i="3"/>
  <c r="AU47" i="3"/>
  <c r="AV47" i="3"/>
  <c r="CH47" i="3"/>
  <c r="CG47" i="3"/>
  <c r="CF47" i="3"/>
  <c r="CE47" i="3"/>
  <c r="AK47" i="3" l="1"/>
  <c r="BC47" i="3"/>
  <c r="BL47" i="3"/>
  <c r="BU47" i="3"/>
  <c r="R47" i="3" l="1"/>
  <c r="S47" i="3"/>
  <c r="T47" i="3"/>
  <c r="U47" i="3"/>
  <c r="V47" i="3"/>
  <c r="W47" i="3"/>
  <c r="X47" i="3"/>
  <c r="Y47" i="3"/>
  <c r="Z47" i="3"/>
  <c r="AA47" i="3"/>
  <c r="AB47" i="3"/>
  <c r="AC47" i="3"/>
  <c r="AE47" i="3"/>
  <c r="AF47" i="3"/>
  <c r="AG47" i="3"/>
  <c r="AH47" i="3"/>
  <c r="AI47" i="3"/>
  <c r="AJ47" i="3"/>
  <c r="AL47" i="3"/>
  <c r="AM47" i="3"/>
  <c r="AN47" i="3"/>
  <c r="AO47" i="3"/>
  <c r="AW47" i="3"/>
  <c r="AX47" i="3"/>
  <c r="BD47" i="3"/>
  <c r="BE47" i="3"/>
  <c r="BF47" i="3"/>
  <c r="BG47" i="3"/>
  <c r="BM47" i="3"/>
  <c r="BN47" i="3"/>
  <c r="BO47" i="3"/>
  <c r="BP47" i="3"/>
  <c r="L47" i="3"/>
  <c r="M47" i="3"/>
  <c r="N47" i="3"/>
  <c r="O47" i="3"/>
  <c r="P47" i="3"/>
  <c r="Q47" i="3"/>
  <c r="H47" i="3"/>
  <c r="I47" i="3"/>
  <c r="J47" i="3"/>
  <c r="K47" i="3"/>
  <c r="G47" i="3"/>
  <c r="AL57" i="3" l="1"/>
  <c r="AM57" i="3"/>
  <c r="AN57" i="3"/>
  <c r="AO57" i="3"/>
  <c r="E15" i="3"/>
  <c r="E19" i="3" l="1"/>
  <c r="E45" i="3"/>
  <c r="BY47" i="3"/>
  <c r="BX47" i="3"/>
  <c r="BW47" i="3"/>
  <c r="BV47" i="3"/>
  <c r="AC57" i="3"/>
  <c r="AB57" i="3"/>
  <c r="Z57" i="3"/>
  <c r="Y57" i="3"/>
  <c r="E16" i="3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9" i="2"/>
  <c r="E8" i="2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6" i="1"/>
  <c r="D27" i="1"/>
  <c r="D28" i="1"/>
  <c r="D29" i="1"/>
  <c r="D9" i="1"/>
  <c r="D8" i="1"/>
  <c r="E47" i="3" l="1"/>
  <c r="E31" i="2"/>
  <c r="D31" i="1"/>
</calcChain>
</file>

<file path=xl/sharedStrings.xml><?xml version="1.0" encoding="utf-8"?>
<sst xmlns="http://schemas.openxmlformats.org/spreadsheetml/2006/main" count="579" uniqueCount="264">
  <si>
    <t>Название программы</t>
  </si>
  <si>
    <t>Головной исполнитель</t>
  </si>
  <si>
    <t>муниципальный правовой акт об утверждении (о внесении изменений)</t>
  </si>
  <si>
    <t>Всего расходов по программе</t>
  </si>
  <si>
    <t>2009 год местный бюджет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</si>
  <si>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</si>
  <si>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</si>
  <si>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</si>
  <si>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</si>
  <si>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</si>
  <si>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в т.ч. за счет средств местного бюджета, формируемых за счет</t>
  </si>
  <si>
    <t>в т.ч. за счет доходов по приносящей доход деятельности</t>
  </si>
  <si>
    <t>прочие источники</t>
  </si>
  <si>
    <t>всего</t>
  </si>
  <si>
    <t>местный бюджет</t>
  </si>
  <si>
    <t>областной бюджет</t>
  </si>
  <si>
    <t>федерал. бюджет</t>
  </si>
  <si>
    <t>доходы по приносящей доход деятельности</t>
  </si>
  <si>
    <t>Прочие</t>
  </si>
  <si>
    <t xml:space="preserve">всего </t>
  </si>
  <si>
    <t>из средств местного бюджета в виде субсидий</t>
  </si>
  <si>
    <t>прочие</t>
  </si>
  <si>
    <t>собственных доходов</t>
  </si>
  <si>
    <t>субсидий из областного бюджета</t>
  </si>
  <si>
    <t>фед.бюджет</t>
  </si>
  <si>
    <t>Долгосрочная целевая программа городского округа Октябрьск "Пожарная безопасность на 2009-2012 годы"</t>
  </si>
  <si>
    <t xml:space="preserve">утверждена постановлением Главы г.о. Октябрьск от 06.11.2010г. №418, в редакции постановлений Главы г.о. Октябрьск: от 27.01.09г. №41;  от 13.05.2009г. №272; от 14.10.2009г. №596;  от 13.12.2009г. №727; от 30.12.2009г. №760;  от 25.01.2010г. №16;  от 12.02.2010г. №55;  от 23.03.2010г. №143;  от 12.08.2010г. №508;  от 11.11.2010г. №739; от 09.12.2010г. №31; от 30.12.2010г. №62; от 03.03.2011г. №69;от 08.04.2011г. №123;  от 31.05.2011г. №211; от 24.06.2011г. №254; от 14.06.2011г. №233;  от 24.06.2011г. №255; от 17.08.2011г. №335 и постановлений Администрации г.о. Октябрьск от 28.10.2011г. №450;  от 22.11.2011г. №492;  от 15.12.2011г. №537; от 07.12.2011г. №527; от 20.12.2011г. №552;  от 17.02.2012г. №72; от 18.05.2012г. №253; от 27.08.2012г. №416; от 14.09.2012 №459; от 06.11.2012г. №555; от 13.11.2012г. №566; от 19.12.2012г. №644                                           </t>
  </si>
  <si>
    <t xml:space="preserve">Долгосрочная целевая программа "Повышение безопасности дорожного движения на территории городского округа Октябрьск на 2009-2012 годы" </t>
  </si>
  <si>
    <t xml:space="preserve">утверждена постановлением Главы г.о. Октябрьск от 02.06.2008г. №239, в редакции постановлений Главы г.о. Октябрьск от 28.09.2009г. №560; от 28.10.2009г. №625; от 01.03.2010г. №82; от 06.09.2010г. №555; от 01.11.2010 г. №729; от 16.12.2010г. №44 и постановлений Администации г.о. Октябрьск от 18.02.2011г. №46; от 21.06.2011г. №244; от 07.08.2012г. №393; от 25.10.2012 №529   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</si>
  <si>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 на 2010-2016гг."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</si>
  <si>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Белкина Валентина Максимовна</t>
    </r>
  </si>
  <si>
    <t>утверждена постановлением Главы г.о. Октябрьск от 22.07.2010г. №457, в редакции постановлений Администрации г.о. Октябрьск от 22.06.2011 №250, от 02.09.2011 №365, от 01.06.2012 №278; от 02.07.2013г. №325; от 12.12.2013г. №610; постановление от 22.07.2010 г. №457 утратило силу в связи с принятием постановления от 30.01.2014 г. №62</t>
  </si>
  <si>
    <t>Муниципальная программа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Октябрьск Самарской области на 2011-2013 годы</t>
  </si>
  <si>
    <r>
      <t xml:space="preserve">МБУ "Центр "Семья" городского округа Октябрьск"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Халдина Наталья Владимировна</t>
    </r>
  </si>
  <si>
    <r>
      <t xml:space="preserve">утверждена постановлением Главы г.о. Октябрьск от 28.10.2010г. №718, в редакции постановления Главы г.о. Октябрьск: от 28.10.2010г. №718 и постанвовлений Администрации г.о. Октябрьск от </t>
    </r>
    <r>
      <rPr>
        <sz val="7"/>
        <rFont val="Calibri"/>
        <family val="2"/>
        <charset val="204"/>
      </rPr>
      <t>26.03.2012г. №144,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21.06.2012г. №316, от 27.09.2012г. №476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20.11.2012г. №584</t>
    </r>
    <r>
      <rPr>
        <sz val="7"/>
        <color indexed="8"/>
        <rFont val="Calibri"/>
        <family val="2"/>
        <charset val="204"/>
      </rPr>
      <t>, от 01.10.2013г. №451; от 13.12.2013г. № 617; 24.12.2013г. №653</t>
    </r>
  </si>
  <si>
    <t>нет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</si>
  <si>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2009-2015гг." </t>
  </si>
  <si>
    <r>
      <t>Администрация городского округа Октябрьск Самарской области (Управление экономического развития, инвестиций, предпринимательства и торговли)</t>
    </r>
    <r>
      <rPr>
        <i/>
        <sz val="8"/>
        <color indexed="8"/>
        <rFont val="Calibri"/>
        <family val="2"/>
        <charset val="204"/>
      </rPr>
      <t>Новиков Александр Алексеевич</t>
    </r>
    <r>
      <rPr>
        <sz val="8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Новиков Александр Алексеевич</t>
    </r>
  </si>
  <si>
    <r>
      <t xml:space="preserve">утверждена постановлением Главы г.о. Октябрьск от 20.01.2009г. №23, в редакции постановления Главы г.о. Октябрьск: от 31.08.2009г. №496, от 05.04.2010г. №176, от 02.06.2010г. №347, от 09.12.2010г. №29, от 14.03.2011г. №81, от 27.05.2011г. №200, от 24.06.2011г. №251 и постановления Администрации г.о. Октябрьск от 08.02.2012г. №59, от </t>
    </r>
    <r>
      <rPr>
        <sz val="7"/>
        <rFont val="Calibri"/>
        <family val="2"/>
        <charset val="204"/>
      </rPr>
      <t>27.09.2012г. №475</t>
    </r>
    <r>
      <rPr>
        <sz val="7"/>
        <color indexed="8"/>
        <rFont val="Calibri"/>
        <family val="2"/>
        <charset val="204"/>
      </rPr>
      <t>; от 27.12.2012г. № 673; от 02.07.2013г. №326; от 18.09.2013г. №434;31.12.2013г. №673; от 29.04.2014г. №218</t>
    </r>
  </si>
  <si>
    <t>1 473,3*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</si>
  <si>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2010-2014 годы"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</si>
  <si>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Тертов Виталий Анатольевич</t>
    </r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</si>
  <si>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7"/>
        <rFont val="Calibri"/>
        <family val="2"/>
        <charset val="204"/>
      </rPr>
      <t xml:space="preserve"> от 31.07.2012г. №375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09.08.2012г. №396</t>
    </r>
    <r>
      <rPr>
        <sz val="7"/>
        <color indexed="8"/>
        <rFont val="Calibri"/>
        <family val="2"/>
        <charset val="204"/>
      </rPr>
      <t>; от 16.10.2012г. №522; от 03.12.2012г. № 614; от 06.06.2013 №290; от 06.11.2013г. №507; от 17.03.2014г. №146</t>
    </r>
  </si>
  <si>
    <t xml:space="preserve">Муниципальная программа "Энергосбережение и повышение энергетической эффективности в городском округе Октябрьск  на 2010-2015 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</si>
  <si>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</t>
    </r>
    <r>
      <rPr>
        <i/>
        <sz val="8"/>
        <color indexed="8"/>
        <rFont val="Calibri"/>
        <family val="2"/>
        <charset val="204"/>
      </rPr>
      <t>Сапожникова Ирина Николаевна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</si>
  <si>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7"/>
        <rFont val="Calibri"/>
        <family val="2"/>
        <charset val="204"/>
      </rPr>
      <t>от 15.03.2012г. №111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12.05.2012г. №236</t>
    </r>
    <r>
      <rPr>
        <sz val="7"/>
        <color indexed="8"/>
        <rFont val="Calibri"/>
        <family val="2"/>
        <charset val="204"/>
      </rPr>
      <t xml:space="preserve">; от 26.10.12 №541; от 09.11.2012г. №565; от </t>
    </r>
    <r>
      <rPr>
        <sz val="7"/>
        <rFont val="Calibri"/>
        <family val="2"/>
        <charset val="204"/>
      </rPr>
      <t>28.11.2012г. №596</t>
    </r>
    <r>
      <rPr>
        <sz val="7"/>
        <color indexed="8"/>
        <rFont val="Calibri"/>
        <family val="2"/>
        <charset val="204"/>
      </rPr>
      <t>; от 22.02.2013г. №84; от 04.07.2013г. №328; от 01.10.2013г. №443; от 13.12.2013г. №618;от 13.05.2014 №253</t>
    </r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</si>
  <si>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2010-2015гг." 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</si>
  <si>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</si>
  <si>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; от 28.02.2011г. №91; от 03.05.2011г. №162; от 21.06.2011г. №245 и постановления Администрации г.о. Октябрьск  </t>
    </r>
    <r>
      <rPr>
        <sz val="7"/>
        <rFont val="Calibri"/>
        <family val="2"/>
        <charset val="204"/>
      </rPr>
      <t>от 19.12.2011г. №546</t>
    </r>
    <r>
      <rPr>
        <sz val="7"/>
        <color indexed="8"/>
        <rFont val="Calibri"/>
        <family val="2"/>
        <charset val="204"/>
      </rPr>
      <t xml:space="preserve">; </t>
    </r>
    <r>
      <rPr>
        <sz val="7"/>
        <rFont val="Calibri"/>
        <family val="2"/>
        <charset val="204"/>
      </rPr>
      <t>от 29.11.2012г. №605</t>
    </r>
    <r>
      <rPr>
        <sz val="7"/>
        <color indexed="8"/>
        <rFont val="Calibri"/>
        <family val="2"/>
        <charset val="204"/>
      </rPr>
      <t xml:space="preserve">; от </t>
    </r>
    <r>
      <rPr>
        <sz val="7"/>
        <rFont val="Calibri"/>
        <family val="2"/>
        <charset val="204"/>
      </rPr>
      <t>06.06.2013г. №289;</t>
    </r>
    <r>
      <rPr>
        <sz val="7"/>
        <color indexed="8"/>
        <rFont val="Calibri"/>
        <family val="2"/>
        <charset val="204"/>
      </rPr>
      <t xml:space="preserve"> от </t>
    </r>
    <r>
      <rPr>
        <sz val="7"/>
        <rFont val="Calibri"/>
        <family val="2"/>
        <charset val="204"/>
      </rPr>
      <t>12.08.2013г. № 392</t>
    </r>
    <r>
      <rPr>
        <sz val="7"/>
        <color indexed="8"/>
        <rFont val="Calibri"/>
        <family val="2"/>
        <charset val="204"/>
      </rPr>
      <t>; от 02.10.2013г. №454, от 03.03.2014г. № 123</t>
    </r>
  </si>
  <si>
    <t>576*</t>
  </si>
  <si>
    <t>2 019,18*</t>
  </si>
  <si>
    <t>17 683,37*</t>
  </si>
  <si>
    <t>Муниципальная программа "Противодействие коррупции в городском округе Октябрьск Самарской области" на 2014-2016 годы</t>
  </si>
  <si>
    <r>
      <t xml:space="preserve">Правовой отдел Организационно-правового управления Администрации городского округа Октябрьск                            </t>
    </r>
    <r>
      <rPr>
        <i/>
        <sz val="8"/>
        <rFont val="Calibri"/>
        <family val="2"/>
        <charset val="204"/>
      </rPr>
      <t>Венидиктова Марина Александровна</t>
    </r>
  </si>
  <si>
    <t>Утверждена постановлением Администрации г.о. Октябрьск от 27.01.2014 г. № 51,в редакции постановлений Главы Администрации от 04.04.2014 №181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</si>
  <si>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2014-2016 годы  </t>
  </si>
  <si>
    <r>
      <t xml:space="preserve">Организационный отдел Администрации городского округа Октябрьск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Еремина Ирина Владимировна</t>
    </r>
  </si>
  <si>
    <t>Утверждена постановлением Администрации г.о. Октябрьск от 31.01.2014 г. № 63</t>
  </si>
  <si>
    <t xml:space="preserve">Муниципальная программа "Развитие культуры и искусства в городском округе Октябрьск Самарской области" на 2011-2016гг. </t>
  </si>
  <si>
    <r>
      <t xml:space="preserve">МКУ "Управление культуры Администрации городского округа Октябрьск"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Намычкина Елена Викторовна</t>
    </r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</si>
  <si>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7"/>
        <rFont val="Calibri"/>
        <family val="2"/>
        <charset val="204"/>
      </rPr>
      <t>от 11.04.2012г. №176</t>
    </r>
    <r>
      <rPr>
        <sz val="7"/>
        <color indexed="8"/>
        <rFont val="Calibri"/>
        <family val="2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</t>
    </r>
  </si>
  <si>
    <t xml:space="preserve">Муниципальная программа "Стимулирование развития жилищного строительства в городском  округе Октябрьск Самарской области" на 2011-2015 годы.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</si>
  <si>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Филлипова Марина Николаевна</t>
    </r>
  </si>
  <si>
    <t>утверждена постановлением Главы г.о. Октябрьск от 22.03.2011г. №95, в редакции постановления Администрации г.о. Октябрьск от 12.07.2012г. №350; от 10.10.2012 № 516; от 08.11.2013г. №515</t>
  </si>
  <si>
    <t xml:space="preserve">Муниципальная программа "Развитие физической культуры, спорта и оздоровление населения в городском округе Октябрьск на 2011-2015 гг. </t>
  </si>
  <si>
    <r>
      <t xml:space="preserve">Администрация городского округа Октябрьск Самарской области    (Управление по физической культуре, спорту и образованию)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Чистова Наталья Николаевна</t>
    </r>
  </si>
  <si>
    <r>
      <t xml:space="preserve">утверждена постановлением Главы г.о. Октябрьск от 29.09.2010г. №632, в редакции постановлений Главы г.о. Октябрьск от 03.03.2011г. №64; от 03.05.2011г. №165; от 14.06.2011г. №228; от 04.07.2011г. №272; от 02.08.2011г. №306; от 26.09.2011г. №395 и постановлений Администрации г.о. Октябрьск от </t>
    </r>
    <r>
      <rPr>
        <sz val="7"/>
        <rFont val="Calibri"/>
        <family val="2"/>
        <charset val="204"/>
      </rPr>
      <t>02.03.2012г. №101; от 06.06.2012г. №296; от 19.07.2012г. №363</t>
    </r>
    <r>
      <rPr>
        <sz val="7"/>
        <color indexed="8"/>
        <rFont val="Calibri"/>
        <family val="2"/>
        <charset val="204"/>
      </rPr>
      <t>; от 09.01.2013г. №5; от 13.06.2013г. №303; от 11.11.2013г. №517; от 28.01.2014 г. №60;от 03.06.2014 № 284</t>
    </r>
  </si>
  <si>
    <t xml:space="preserve">Муниципальная программа городского округа Октябрьск по профилактике терроризма и экстремизма, а также минимизации и или ликвидации последствий проявлений терроризма и экстремизма на территории г.о. Октябрьск на 2011-2015 гг.  </t>
  </si>
  <si>
    <r>
      <t xml:space="preserve">Администрация городского округа Октябрьск Самарской области    (Отдел по делам ГО ПБ и ЧС)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</si>
  <si>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t>утверждена постановлением Главы г.о. Октябрьск от 30.06.2010г. №418, в редакции постановления Главы г.о. Октябрьск: от 30.09.2011г. №406 и постановления Администрации г.о. Октябрьск от 20.12.2011г. №553; от 05.03.2012 №102; от 01.02.2013г. №53; от 22.02.2013г. №80; от 16.09.2013г. №428; 02.10.2013г. №452; от 13.11.2013г. №522; от 31.01.2014 г. №64;от 10.06.2014 №303</t>
  </si>
  <si>
    <t xml:space="preserve">Муниципальная программа "Развитие информационного общества в городском округе Октябрьск Самарской области" на  2012-2015гг. </t>
  </si>
  <si>
    <r>
      <t xml:space="preserve">Администрация городского округа Октябрьск Самарской области    (Управление по связям с общественностью)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Трегубова Марина Евгеньевна</t>
    </r>
  </si>
  <si>
    <r>
      <t xml:space="preserve">утверждена постановлением Главы городского округа от 22.06.2011г. №246; </t>
    </r>
    <r>
      <rPr>
        <sz val="7"/>
        <rFont val="Calibri"/>
        <family val="2"/>
        <charset val="204"/>
      </rPr>
      <t>от 07.11.2012г. №561</t>
    </r>
    <r>
      <rPr>
        <sz val="7"/>
        <color indexed="8"/>
        <rFont val="Calibri"/>
        <family val="2"/>
        <charset val="204"/>
      </rPr>
      <t>; от 13.06.2013г. №302; от 02.10.2013г. №457</t>
    </r>
  </si>
  <si>
    <t xml:space="preserve">Муниципальная программа городского округа Октябрьск "Молодой семье - доступное жилье" на 2012-2015гг."  </t>
  </si>
  <si>
    <r>
      <t xml:space="preserve">Администрация городского округа Октябрьск Самарской области  (Подразделение по учету и распределению жилья)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Фабричнова Татьяна Вячеславовна</t>
    </r>
  </si>
  <si>
    <r>
      <t xml:space="preserve">утверждена постановлением Главы г.о. Октябрьск от 18.11.2011г. №489, в редакции постановления Администрации г.о. Октябрьск: от 23.01.2012г. №31; </t>
    </r>
    <r>
      <rPr>
        <sz val="7"/>
        <rFont val="Calibri"/>
        <family val="2"/>
        <charset val="204"/>
      </rPr>
      <t>от 25.12.2012г. №666</t>
    </r>
    <r>
      <rPr>
        <sz val="7"/>
        <color indexed="8"/>
        <rFont val="Calibri"/>
        <family val="2"/>
        <charset val="204"/>
      </rPr>
      <t>; от 12.02.2013г. №73, от 26.06.2013г. №312, от 02.10.2013г. №455; от 22.10.2013г. № 495, от 11.02.2014г. №84</t>
    </r>
  </si>
  <si>
    <t>Муниципальная программа "Благоустройство территории городского округа Октябрьск на 2012-2016 годы"</t>
  </si>
  <si>
    <r>
      <t xml:space="preserve">МКУ городского округа Октябрьск "Управление по вопросам ЖКХ, энергетики и функционирования ЕДДС"                         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Кац Любовь Петровна</t>
    </r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</si>
  <si>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7"/>
        <rFont val="Calibri"/>
        <family val="2"/>
        <charset val="204"/>
      </rPr>
      <t>11.12.2012г. №628</t>
    </r>
    <r>
      <rPr>
        <sz val="7"/>
        <color indexed="8"/>
        <rFont val="Calibri"/>
        <family val="2"/>
        <charset val="204"/>
      </rPr>
      <t>; от 24.12.2012г. № 663; от 20.05.2013г. №258; от 29.05.2013г. №276; от 05.07.2013г. №334; от 26.07.2013г. №371; от 30.08.2013г. № 412; от 02.10.2013г. №458; от 06.12.2013г. №596</t>
    </r>
  </si>
  <si>
    <t>Муниципальная программа "Обеспечение беспрепятственного доступа маломобильных граждан к объектам социальной, транспортной и инженерной инфраструктур в городском округе Октябрьск Самарской области" на 2012-2016гг.</t>
  </si>
  <si>
    <r>
      <t xml:space="preserve">МКУ "Управление социальной защиты населения" городского округа Октябрьск Самасркой области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Татаркина Елена Валентиновна </t>
    </r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</si>
  <si>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7"/>
        <rFont val="Calibri"/>
        <family val="2"/>
        <charset val="204"/>
      </rPr>
      <t>20.11.2012г. №583</t>
    </r>
    <r>
      <rPr>
        <sz val="7"/>
        <color indexed="8"/>
        <rFont val="Calibri"/>
        <family val="2"/>
        <charset val="204"/>
      </rPr>
      <t>; от 01.03.2013г. №102; от 01.07.2013г. №323; от 28.08.2013г. № 404; от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07.10.2013г. №460; от 18.12.2013г. №629</t>
    </r>
  </si>
  <si>
    <t>Муниципальная программа городского округа Октябрьск Самарской облатси "Пожарная безопасность на 2013-2017годы"</t>
  </si>
  <si>
    <r>
  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Сапожников Александр Вячеславович           </t>
    </r>
    <r>
      <rPr>
        <sz val="8"/>
        <color indexed="8"/>
        <rFont val="Calibri"/>
        <family val="2"/>
        <charset val="204"/>
      </rPr>
      <t xml:space="preserve"> </t>
    </r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</si>
  <si>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7"/>
        <color indexed="10"/>
        <rFont val="Calibri"/>
        <family val="2"/>
        <charset val="204"/>
      </rPr>
      <t xml:space="preserve"> </t>
    </r>
    <r>
      <rPr>
        <sz val="7"/>
        <rFont val="Calibri"/>
        <family val="2"/>
        <charset val="204"/>
      </rPr>
      <t>24.12.2013г. №656;от07.03.2014г. №128.</t>
    </r>
  </si>
  <si>
    <t xml:space="preserve">Муниципальная программа "Реализация стратегии государственной молодежной политики на территории городского округа Октябрьск Самарской области на 2013-2017 годы"  </t>
  </si>
  <si>
    <r>
      <t xml:space="preserve">МКУ "Управление по молодежной политике Администрации городского округа Октябрьск"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Блюдина Вероника Вячеславовна</t>
    </r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</si>
  <si>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</t>
  </si>
  <si>
    <t>Муниципальная программа "Улучшение условий охраны труда в городском округе Октябрьск Самарской области" на 2013-2016 годы</t>
  </si>
  <si>
    <r>
  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 xml:space="preserve">Чичаева Светлана Викторовна </t>
    </r>
  </si>
  <si>
    <t>утверждена постановлением Администрации г.о. Октябрьск от 29.12.2012г. №678;от 07.10.2013г № 461</t>
  </si>
  <si>
    <t xml:space="preserve">Муниципальная программа "Повышение безопасности дорожного движения на территории городского округа Октябрьск на 2013-2017 годы"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</si>
  <si>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i/>
        <sz val="8"/>
        <color indexed="8"/>
        <rFont val="Calibri"/>
        <family val="2"/>
        <charset val="204"/>
      </rPr>
      <t>Попова Татьяна Вячеславовна</t>
    </r>
  </si>
  <si>
    <t>утверждена постановлением Администрации г.о. Октябрьск от 11.01.2013г. №11; от 31.05.2013г. №278; от 05.07.2013г. № 333; от 17.10.2013г. №478;от 13.12.2013 №614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</si>
  <si>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2012-2016 годы. 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</si>
  <si>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7"/>
        <rFont val="Calibri"/>
        <family val="2"/>
        <charset val="204"/>
      </rPr>
      <t>16.07.2012 г. №351</t>
    </r>
    <r>
      <rPr>
        <sz val="7"/>
        <color indexed="8"/>
        <rFont val="Calibri"/>
        <family val="2"/>
        <charset val="204"/>
      </rPr>
      <t>; от 06.08.2012 г. №391 ; от 03.12.2012г. № 615; от 28.12.2012г. №674; от 01.03.2013г. №115; от 03.06.2013г. №282; от 15.10.2013г. №474</t>
    </r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</si>
  <si>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Октябрьска на 2014-2017гг"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</si>
  <si>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Валентина Максимовна                                                                            </t>
  </si>
  <si>
    <t>Постановление от 22.11.3013г. №526; утверждена постановлением от 30.01.2014 г. № 62</t>
  </si>
  <si>
    <t>Муниципальная программа "Развитие муниципальной службы в городском округе Октябрьск Самарской области на 2014-2015 годы"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</si>
  <si>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Валентина Сергеевна</t>
  </si>
  <si>
    <t>Утверждена постановлением от 27.02.2014 г. №120</t>
  </si>
  <si>
    <t>ИТОГО</t>
  </si>
  <si>
    <t>№</t>
  </si>
  <si>
    <t>Муниципальная программа "Дети Октябрьска" на 2014-2018 годы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</si>
  <si>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</si>
  <si>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</si>
  <si>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</si>
  <si>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</si>
  <si>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3:</t>
  </si>
  <si>
    <t>* - остаток неиспользованных средств, выделенных из областного бюджета в 2012 году; при расчете "Всего расходов по программе" не учитывается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</si>
  <si>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</si>
  <si>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</si>
  <si>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Ведомственная целевая программа "Обеспечение реализации полномочий Муниципального казенного учреждения "Финансовое управление Администрации городского округа Октябрьск Самарской области" на 2013-2015 годы и на период до 2020 года"</t>
  </si>
  <si>
    <t>муниципальный правовой акт о принятии решения по разработке программы</t>
  </si>
  <si>
    <t xml:space="preserve">Руководитель управления экономического развития, инвестиций, предпринимательства и торговли     </t>
  </si>
  <si>
    <t>А.А. Новиков</t>
  </si>
  <si>
    <t xml:space="preserve">Ведущий специалист        </t>
  </si>
  <si>
    <t>Д.В.Железнова</t>
  </si>
  <si>
    <t>ПЕРЕЧЕНЬ ПЛАНИРУЕМЫХ К РАЗРАБОТКЕ МУНИЦИПАЛЬНЫХ  ПРОГРАММ</t>
  </si>
  <si>
    <t>Всего расходов по программе в 2019 году</t>
  </si>
  <si>
    <t>Всего расходов по программе в 2020 году</t>
  </si>
  <si>
    <t>Муниципальная программа "Капитальный ремонт общего имущества в многоквартирных домах, расположенных на территории г.о.Октябрьск Самарской обл. на 2014-2043гг.</t>
  </si>
  <si>
    <t>**- средства за счет фонда капитального ремонта.</t>
  </si>
  <si>
    <t>Муниципальная  программа "Содержание,эксплуатация и развитие муниципальных зданий и транспорта на 2015-2019 годы"</t>
  </si>
  <si>
    <t>Утверждена постановлением Администрации г.о. Октябрьск от 27.01.2014 г. № 51,в редакции постановлений Главы Администрации от 04.04.2014 №181, от 02.10.2014г № 669</t>
  </si>
  <si>
    <t>Всего расходов по программе в 2021 году</t>
  </si>
  <si>
    <t xml:space="preserve">Муниципальная программа городского округа Октябрьск "Молодой семье - доступное жилье" до 2020г."  </t>
  </si>
  <si>
    <t>Муниципальная программа "Профилактика правонарушений и обеспечение общественной безопасности в городском округе Октябрьск Самарской области на 2015-2017 гг".</t>
  </si>
  <si>
    <t>Разработчик программы</t>
  </si>
  <si>
    <t xml:space="preserve">Муниципальная программа "Развитие культуры и искусства в городском округе Октябрьск Самарской области" на 2011-2017гг. </t>
  </si>
  <si>
    <t>Муниципальная программа "Улучшение условий охраны труда в городском округе Октябрьск Самарской области" на 2013-2017 годы</t>
  </si>
  <si>
    <t>Муниципальная программа "Развитие муниципальной службы в городском округе Октябрьск Самарской области на 2016-2020 годы"</t>
  </si>
  <si>
    <t>6.1.</t>
  </si>
  <si>
    <t>Утверждена постановлением Администрации г.о. Октябрьск от 03.10.2014г № 673</t>
  </si>
  <si>
    <t xml:space="preserve">Муниципальная программа городского округа Октябрьск по противодействию незаконному обороту наркотических средст, профилактике наркомании, лечению и реабилитации наркозависемой части населения городского округа на 2017-2021 годы  </t>
  </si>
  <si>
    <t>2017-2021</t>
  </si>
  <si>
    <t>2017-2022</t>
  </si>
  <si>
    <t>2017-2023</t>
  </si>
  <si>
    <t>2017-2024</t>
  </si>
  <si>
    <t>2018-2020</t>
  </si>
  <si>
    <t xml:space="preserve">*- остаток средств местного бюджета 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</si>
  <si>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2010-2016 годы" </t>
  </si>
  <si>
    <t>Муниципальная программа городского округа Октябрьск по профилактике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2016-2020 годы.</t>
  </si>
  <si>
    <t xml:space="preserve">Муниципальная программа городского округа Октябрьск "Поэтапный переход на отпуск коммунальных услуг потребителям по приборам учета на 2010-2016гг." </t>
  </si>
  <si>
    <t xml:space="preserve">Муниципальная программа "Энергосбережение и повышение энергетической эффективности в городском округе Октябрьск  на 2010-2016 гг." </t>
  </si>
  <si>
    <t>Утверждена постановлением Администрации от 19.12.2013г №630; от 30.03.2015 г. № 265</t>
  </si>
  <si>
    <r>
      <t xml:space="preserve">утверждена постановлением Главы г.о. Октябрьск от 21.11.2011 №491, в редакции постановлений Администрации г.о. Октябрьск от 06.03.2012г. №104; от 01.06.2012 г. №277; от </t>
    </r>
    <r>
      <rPr>
        <sz val="10"/>
        <rFont val="Times New Roman"/>
        <family val="1"/>
        <charset val="204"/>
      </rPr>
      <t>16.07.2012 г. №351</t>
    </r>
    <r>
      <rPr>
        <sz val="10"/>
        <color indexed="8"/>
        <rFont val="Times New Roman"/>
        <family val="1"/>
        <charset val="204"/>
      </rPr>
      <t>; от 06.08.2012 г. №391 ; от 03.12.2012г. № 615; от 28.12.2012г. №674; от 01.03.2013г. №115; от 03.06.2013г. №282; от 15.10.2013г. №474; от 26.06.2014 №336; от 26.12.2014г № 1066; от 10.07.2015г № 650; от 31.12.2015 г. №1242</t>
    </r>
  </si>
  <si>
    <t>утверждена постановлением Администрации г.о. Октябрьск от 11.01.2013г. №11; от 22.04.2013г №215; от 31.05.2013г. №278; от 05.07.2013г. № 333; от 17.10.2013г. №478;от 13.12.2013 №614; от 03.07.2015г №621; от 31.12.2015 г. № 1246;</t>
  </si>
  <si>
    <t>Утверждена  постановлением Администрации г.о.Октябрьск от 16.12.2015 г. № 1143; 20.01.2016.№20;</t>
  </si>
  <si>
    <t>Утверждена  постановлением Администрации г.о.Октябрьск от 03.12.2014 г. № 941; от 02.03.2016 №148;</t>
  </si>
  <si>
    <t>Утверждена постановлением Администрации г.о.Октябрьск  от 05.08.2014г №417; №224 от 01.04.2016 г.;</t>
  </si>
  <si>
    <t>Утверждена постановление от 22.11.3013г. №526;от 12.12.2013 № 610; утверждена постановлением от 30.01.2014 г. № 62;  в редакции постановлений Администрации г.о. Октябрьск от 27.08.2014г. № 516; от 06.05.2015г. № 372; №214 от 29.03.2016 г.;</t>
  </si>
  <si>
    <t>Муниципальная программа городского округа Октябрьск Самарской области "Пожарная безопасность на 2013-2017годы"</t>
  </si>
  <si>
    <t>12</t>
  </si>
  <si>
    <t>Муниципаальная программа "Профилактика правонарушений и обеспечение  общественной безопасностьи в городском округе  Октябрьск Самарской области на 2017-2020 годы"</t>
  </si>
  <si>
    <t>Распоряжение Администрации городского округа Октябрьск Самарской области от 10.05.2016 года №237-р;</t>
  </si>
  <si>
    <t>22</t>
  </si>
  <si>
    <r>
      <t xml:space="preserve">утверждена постановлением Главы г.о. Октябрьск от 12.04.2011г. №128, в редакции постановлений Главы г.о. Октябрьск от 14.06.2011г. №227; от 20.06.2011г. №238; от 13.07.2011г. №287; от 17.08.2011г. №330; от 21.10.2011г. №434 и постановлений Администрации г.о. Октябрьск от 31.01.2012г. №42; </t>
    </r>
    <r>
      <rPr>
        <sz val="10"/>
        <rFont val="Times New Roman"/>
        <family val="1"/>
        <charset val="204"/>
      </rPr>
      <t>от 11.04.2012г. №176</t>
    </r>
    <r>
      <rPr>
        <sz val="10"/>
        <color indexed="8"/>
        <rFont val="Times New Roman"/>
        <family val="1"/>
        <charset val="204"/>
      </rPr>
      <t>; от 08.10.2012 №512; от 20.12.2012г. №648; от 14.03.2013 №134; от 23.04.2013г. №218; от 17.07.2013г. №351; от 20.09.2013г. №435; от 06.11.2013г. №508; от  11.12.2013 №606;от 07.05.2014г №241; от 18.09.2014г № 618; от 03.04.2015 г . № 290; от 23.06.2015г № 553; от 25.12.2015г. №1196</t>
    </r>
  </si>
  <si>
    <t xml:space="preserve">МКУ городского округа Октябрьск "Управление по вопросам ЖКХ, энергетики и функционирования ЕДДС"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</si>
  <si>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Сапожникова И.Н.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</si>
  <si>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Сапожникова И.Н.                                                           </t>
  </si>
  <si>
    <t>2.1</t>
  </si>
  <si>
    <t xml:space="preserve">Муниципальная прорамма "Обращение с отходами производства и потребления на территории городского округа Октябрьск Самарской области на 2017-2021 годы" </t>
  </si>
  <si>
    <t>Муниципальная программа                           " Реализация стратегии государственной молодежной политики на территории городского округа октябрьск Самарской области на 2018-2021 годы"</t>
  </si>
  <si>
    <t>Муниципальная программа  "Дети Октябрьска на 2019-2023 годы"</t>
  </si>
  <si>
    <t xml:space="preserve">МКУ городского округа Октябрьск "Управление по вопросам ЖКХ, энергетики и функционирования ЕДДС"           Сапожникова И.Н.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</si>
  <si>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Попова Т.В.</t>
    </r>
  </si>
  <si>
    <t>Администрация городского округа Октябрьск Самарской области (Служба охраны труда)                                                                                                                        Чичаева С. В.</t>
  </si>
  <si>
    <t>Администрация городского округа Октябрьск                                                               ( Правовой отдел )                                                    Поганова Н.С.</t>
  </si>
  <si>
    <t>МКУ "Финансовое управление Администрации городского округа Октябрьск Самарской области"                                                          Елисеева О.Н.</t>
  </si>
  <si>
    <t>Администрация городского округа Октябрьск                                                               ( Правовой отдел )                                                  Поганова Н.С.</t>
  </si>
  <si>
    <t xml:space="preserve">МКУ городского округа Октябрьск "Управление по вопросам ЖКХ, энергетики и функционирования ЕДДС"       Балахонцева Н.И.                                                                  </t>
  </si>
  <si>
    <t>Организационный отдел Администрации городского округа Октябрьск                                                                                                                 Николаева В.С.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</si>
  <si>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
Белкина В.М.                                                                           </t>
  </si>
  <si>
    <r>
  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>Белкина В.М.</t>
    </r>
  </si>
  <si>
    <t xml:space="preserve">Администрация городского округа Октябрьск Самарской области  (Отдел по делам ГО ПБ и ЧС)                                                                                                                                                              Сапожников А. В.            </t>
  </si>
  <si>
    <t>Муниципальная программа                            "Защита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2018-2022 годы"</t>
  </si>
  <si>
    <t xml:space="preserve">Администрация городского округа Октябрьск Самарской области (Управление экономического развития, инвестиций, предпринимательства и торговли)  Зеликова Т.В.                                                                                                                                       </t>
  </si>
  <si>
    <t>8</t>
  </si>
  <si>
    <t>9</t>
  </si>
  <si>
    <t xml:space="preserve">МКУ "Управление социального развития  Администрации городского округа Октябрьск "  Еремина Н.П.  </t>
  </si>
  <si>
    <t xml:space="preserve">Правовой отдел  Администрации городского округа Октябрьск                                                   Лукашина Н.А.                                                              </t>
  </si>
  <si>
    <t xml:space="preserve">МКУ "Управление социального развития  Администрации городского округа Октябрьск "  Еремина Н. П.  </t>
  </si>
  <si>
    <t>МКУ "Управление социального развития Администрация городского округа Октябрьск Самарской области    (отдел  по физической культуре и спорту)                                                                                            Чистова Н.Н.</t>
  </si>
  <si>
    <t xml:space="preserve">Администрация городского округа Октябрьск Самарской области    (Отдел по делам ГО ПБ и ЧС)                                                          Сапожников А.В.            </t>
  </si>
  <si>
    <t>21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</si>
  <si>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</si>
  <si>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</si>
  <si>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</si>
  <si>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</si>
  <si>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</si>
  <si>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</si>
  <si>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</si>
  <si>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</si>
  <si>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</si>
  <si>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</si>
  <si>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10</t>
  </si>
  <si>
    <t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Белкина В.М.</t>
  </si>
  <si>
    <t>12.1</t>
  </si>
  <si>
    <t>МКУ "Управление социального развития  Администрации городского округа Октябрьск"                                                                                                    Трифонова Л.Е.</t>
  </si>
  <si>
    <t>МКУ г.о. Октябрьск Самарской области "Управление социального развития Администрации городского округа Октябрьск Самарской области" Гапетченко А.</t>
  </si>
  <si>
    <t>МКУ "Управление социального развития Администрации городского округа  Октябрьск Самасркой области                                                                                                                                        Гапетченко А.</t>
  </si>
  <si>
    <t>Утверждена постановлением Администрации г.о. Октябрьск от 31.01.2014 г. № 63; от 31.10.2014г. № 835; от 03.07.2015г. № 624 , от 15.10.2015г. № 936; от 10.03.2016 №172; от 10.06.2016 №522;</t>
  </si>
  <si>
    <t>Утверждена постановлением Администрации г.о.Октябрьск от 24.09.2014г. № 623; от 09.06.2016 №519;</t>
  </si>
  <si>
    <t>15.1</t>
  </si>
  <si>
    <t>Муниципальная программа "Улучшение условий  и охраны труда в городском округе Октябрьск Самарской области" на 2018-2020 годы</t>
  </si>
  <si>
    <t>утверждена постановлением Администрации г.о. Октябрьск от 29.06.2016 г №587</t>
  </si>
  <si>
    <t>Муниципальная программа "Развитие культуры и искусства в городском округе Октябрьск Самарской области на 2018-2022 годы"</t>
  </si>
  <si>
    <t>Муниципальная программа                                 " Благоустройство территории городского округа Октябрьск Самарской области на 2017-2021 годы"</t>
  </si>
  <si>
    <t>Всего расходов по программе в 2022 году</t>
  </si>
  <si>
    <t>17.1</t>
  </si>
  <si>
    <t xml:space="preserve">Муниципальная Программа комплексного развития систем коммунальной инфраструктуры городского округа Октябрьск Самарской области на 2017-2021 годы. </t>
  </si>
  <si>
    <t>утверждена постановлением Администрации г.о. Октябрьск от 18.07.2016 г №659</t>
  </si>
  <si>
    <t>3.1</t>
  </si>
  <si>
    <t xml:space="preserve">Муниципальная программа "Энергосбережение и повышение энергетической эффективности в городском округе Октябрьск  на 2017-2020 гг." </t>
  </si>
  <si>
    <t>16.1</t>
  </si>
  <si>
    <t xml:space="preserve">Муниципальная программа "Повышение безопасности дорожного движения на территории городского округа Октябрьск на 2018-2020 годы" </t>
  </si>
  <si>
    <t>утверждена постановлением Администрации г.о. Октябрьск от 18.07.2016 г №660</t>
  </si>
  <si>
    <t>5.1</t>
  </si>
  <si>
    <t>Муниципальная программа "Противодействие коррупции в городском округе Октябрьск Самарской области" на 2017-2019 годы</t>
  </si>
  <si>
    <t>Утверждена постановлением Администрации г.о. Октябрьск от 04.07.2016г № 604</t>
  </si>
  <si>
    <t xml:space="preserve">Муниципальная программа поддержки и развития малого и среднего предпринимательства в городском округе Октябрьск Самарской области на 2016-2019гг." </t>
  </si>
  <si>
    <t>Муниципальная программа  "Переселение граждан из аврийного жилищного фонда на территории городского округа Октябрьск на 2018-2020 годы"</t>
  </si>
  <si>
    <t>Мку г.о. Октябрьск                         " Управление социального развития  Администрации г.о. Октябрьск"                                        Трифонова Л.Е.</t>
  </si>
  <si>
    <t xml:space="preserve">Администрация городского округа Октябрьск Самарской области  (Служба  по учету и распределению жилья)                       Гаер А.В.                                                                                                        </t>
  </si>
  <si>
    <t>13.1</t>
  </si>
  <si>
    <t>утверждена постановлением Администрации г.о. Октябрьск от 29.12.2012г. №678;  в редакции постановлений Администрации г.о. Октябрьск от 07.10.2013г № 461; от 16.07.2014 № 375; от 25.09.2015 № 874; от 19.05.2016 г. № 431; от 05.08.2016 г; №715;</t>
  </si>
  <si>
    <t>11.1</t>
  </si>
  <si>
    <t>утверждена постановлением Администрации г.о. Октябрьск  от 05.08.2016г. №719;</t>
  </si>
  <si>
    <t xml:space="preserve">Муниципальная программа "Развитие физической культуры и спорта  в городском округе Октябрьск на 2014-2019 гг. </t>
  </si>
  <si>
    <t>утверждена постановлением Главы г.о. Октябрьск от 01.09.2014г №525; в редакции постановления Администрации от 06.03.2015г. № 196; от 07.05.2015г. № 385; от 23.06.2015г № 556; от 17.11.2015 № 1052; от 16.06.2016 № 535; от 05.08.2016 г. №714</t>
  </si>
  <si>
    <t>утверждена постановлением Администрации г.о. Октябрьск  от 19.08.2014г №461, от 06.03.2015г. № 194; от 26.01.2016 г.№28; от 09.08.2016 г. №724</t>
  </si>
  <si>
    <t>за счет средств местного бюджета</t>
  </si>
  <si>
    <t>7.1</t>
  </si>
  <si>
    <t>Утверждена постановлением Администрации г.о. Октябрьск от 29.08.2016 №786</t>
  </si>
  <si>
    <t>18.1</t>
  </si>
  <si>
    <t>утверждена постановлением Администрации г.о. Октябрьск от 29.08.2016 г №787</t>
  </si>
  <si>
    <t>8983,,1</t>
  </si>
  <si>
    <t>20.1</t>
  </si>
  <si>
    <t>Всего расходов по программе в 2023 году</t>
  </si>
  <si>
    <t>Утверждена постановлением Администрации от 26.09.2016 г №863;</t>
  </si>
  <si>
    <r>
      <t xml:space="preserve">утверждена Приказом МКУ «Финансовое управление Администрации г. о. Октябрьск Самарской области» от </t>
    </r>
    <r>
      <rPr>
        <sz val="10"/>
        <rFont val="Times New Roman"/>
        <family val="1"/>
        <charset val="204"/>
      </rPr>
      <t>19.04.2013г. № 4-н, в редакции Приказа от 14.05.2013г. № 6-н, в редакции приказа от 23.12.2013г. № 10-н; от 27.02.2015г № 1-н, от 26.08.2015г. № 11-н;от 20.11.2015 г. №12-н; от 18.10.2016 №13-н</t>
    </r>
    <r>
      <rPr>
        <sz val="10"/>
        <color indexed="8"/>
        <rFont val="Times New Roman"/>
        <family val="1"/>
        <charset val="204"/>
      </rPr>
      <t xml:space="preserve">
</t>
    </r>
  </si>
  <si>
    <t>МКУ г.о. Октябрьск Самарской области "Управление социального развития Администрации городского округа Октябрьск Самарской области"                                       Переплетчикова М.</t>
  </si>
  <si>
    <t xml:space="preserve">МКУ "Управление  по вопросам семьи г.о.Октябрьск""                          Шагиева О.В.                                                                                 </t>
  </si>
  <si>
    <t xml:space="preserve">МКУ "Управление  по вопросам семьи г.о.Октябрьск""                           Шагиева О.В.                                                                                  </t>
  </si>
  <si>
    <r>
      <t xml:space="preserve">утверждена постановлением Главы г.о. Октябрьск от 17.08.2011г. №329, в редакции постановления Администрации г.о. Октябрьск: от 02.05.2012г. №208; от </t>
    </r>
    <r>
      <rPr>
        <sz val="10"/>
        <rFont val="Times New Roman"/>
        <family val="1"/>
        <charset val="204"/>
      </rPr>
      <t>20.11.2012г. №583</t>
    </r>
    <r>
      <rPr>
        <sz val="10"/>
        <color indexed="8"/>
        <rFont val="Times New Roman"/>
        <family val="1"/>
        <charset val="204"/>
      </rPr>
      <t>; от 01.03.2013г. №102; от 01.07.2013г. №323; от 28.08.2013г. № 404; от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07.10.2013г. №460; от 18.12.2013г. №629; от 02.04.2014г № 178; от 10.07.2014 № 356; от 29.07.2014 № 396; от 23.06.2015г № 552; от 09.11.2015г № 1012; от 11.12.2015г. №1130;от 20.01.2016 г.№21 от 28.04.2016 №353; от 05.05.2016 № 377; №980 от 11.11.2016;</t>
    </r>
  </si>
  <si>
    <r>
      <t xml:space="preserve">утверждена постановлением Главы г.о. Октябрьск от 30.07.2010 №474, в редакции постановлений Главы г.о. Октябрьск от 30.03.2011г. №110; от 30.05.2011 г. №203; от 08.09.2011 г. №370 и постановлений Администрации г.о. Октябрьск от 23.12.2011 г. №557;  </t>
    </r>
    <r>
      <rPr>
        <sz val="10"/>
        <rFont val="Times New Roman"/>
        <family val="1"/>
        <charset val="204"/>
      </rPr>
      <t>от 15.03.2012г. №111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12.05.2012г. №236</t>
    </r>
    <r>
      <rPr>
        <sz val="10"/>
        <color indexed="8"/>
        <rFont val="Times New Roman"/>
        <family val="1"/>
        <charset val="204"/>
      </rPr>
      <t xml:space="preserve">; от 26.10.12 №541; от 09.11.2012г. №565; от </t>
    </r>
    <r>
      <rPr>
        <sz val="10"/>
        <rFont val="Times New Roman"/>
        <family val="1"/>
        <charset val="204"/>
      </rPr>
      <t>28.11.2012г. №596</t>
    </r>
    <r>
      <rPr>
        <sz val="10"/>
        <color indexed="8"/>
        <rFont val="Times New Roman"/>
        <family val="1"/>
        <charset val="204"/>
      </rPr>
      <t>; от 22.02.2013г. №84; от 04.07.2013г. №328; от 01.10.2013г. №443; от 13.12.2013г. №618;от 13.05.2014 №253; от 16.09.2014г № 616; от 29.12.2014г № 1077; от 24.02.2015г № 135; от 26.05.2015г. № 439; от 19.08.2015г.№ 802; от 02.11.2015г № 995; от 25.12.2015г. ;№1194; от 25.05.2016 г. № 455; от 26.07.2016 г.  №693; №1049 от 29.11.2016</t>
    </r>
  </si>
  <si>
    <t>ПО СОСТОЯНИЮ НА 01.01.2017 г.</t>
  </si>
  <si>
    <t>Утверждена постановлением Администрации от 09.07.2014 г. № 353; от 15.05.2015г. № 416; от 05.05.2016 г., №372; от 16.06.2016 №536; от 15.12.2016 №1138;</t>
  </si>
  <si>
    <t>утверждена постановлением Главы г.о. Октябрьск от 31.05.2016 г.№485; от 19.12.2016 №1150</t>
  </si>
  <si>
    <t>14.1</t>
  </si>
  <si>
    <t>утверждена Постановлением  Администрации городского округа Октябрьск Самарской области от 15.12.2016г. № 1139</t>
  </si>
  <si>
    <t>утверждена постановлением Главы г.о. Октябрьск от 25.08.2014г. № 493;  от 25.04.2016; №334; от 01.07.2016;№597;26.08.2016, №784;</t>
  </si>
  <si>
    <r>
      <t>утверждена постановлением Главы г.о. Октябрьск от 25.06.2009 №377, в редакции постановлений Главы г.о. Октябрьск от 01.03.2010г. №76; от 19.03.2010г. №138; от 23.08.2010г. №520; от 13.10.2010г. №673; от 03.03.2011г. №63; от 14.06.2011г. №230; от 22.07.2011г. №296; от 17.11.2011г. №487 и постановлений Администрации г.о. Октябрьск от 26.12.2011г. №561; от 13.02.2012г. №64; от 30.05.2012г. №274;</t>
    </r>
    <r>
      <rPr>
        <sz val="10"/>
        <rFont val="Times New Roman"/>
        <family val="1"/>
        <charset val="204"/>
      </rPr>
      <t xml:space="preserve"> от 31.07.2012г. №375</t>
    </r>
    <r>
      <rPr>
        <sz val="10"/>
        <color indexed="8"/>
        <rFont val="Times New Roman"/>
        <family val="1"/>
        <charset val="204"/>
      </rPr>
      <t xml:space="preserve">; </t>
    </r>
    <r>
      <rPr>
        <sz val="10"/>
        <rFont val="Times New Roman"/>
        <family val="1"/>
        <charset val="204"/>
      </rPr>
      <t>от 09.08.2012г. №396</t>
    </r>
    <r>
      <rPr>
        <sz val="10"/>
        <color indexed="8"/>
        <rFont val="Times New Roman"/>
        <family val="1"/>
        <charset val="204"/>
      </rPr>
      <t>; от 16.10.2012г. №522; от 03.12.2012г. № 614; от 06.06.2013 №290; от 06.11.2013г. №507; от 17.03.2014г. №146; от 15.09.2014г. № 611; от 29.10.2014года № 826; от 29.12.2014г № 1076, от 17.04.2015г №320; от 09.07.2015г.№ 647; от 02.09.2015 №829</t>
    </r>
    <r>
      <rPr>
        <u/>
        <sz val="10"/>
        <color indexed="8"/>
        <rFont val="Times New Roman"/>
        <family val="1"/>
        <charset val="204"/>
      </rPr>
      <t xml:space="preserve">; </t>
    </r>
    <r>
      <rPr>
        <sz val="10"/>
        <color indexed="8"/>
        <rFont val="Times New Roman"/>
        <family val="1"/>
        <charset val="204"/>
      </rPr>
      <t>ОТ 04.12.2015Г. №1098; от 19.05.2016 г.№ 432; от 31.05.2016 г. №471;от 15.08.2016 №743;26.12.2016 №1181;</t>
    </r>
  </si>
  <si>
    <r>
      <t xml:space="preserve">утверждена постановлением Главы г.о. Октябрьск от 22.07.2010 №458, в редакции постановлений Главы г.о. Октябрьск от 02.12.2010г. №22; от 14.01.2011г. №14;  от 03.05.2011г. №162; от 21.06.2011г. №245 ;в редакции Постановления Администрации </t>
    </r>
    <r>
      <rPr>
        <sz val="10"/>
        <rFont val="Times New Roman"/>
        <family val="1"/>
        <charset val="204"/>
      </rPr>
      <t>от 19.12.2011г. №546</t>
    </r>
    <r>
      <rPr>
        <sz val="10"/>
        <color indexed="8"/>
        <rFont val="Times New Roman"/>
        <family val="1"/>
        <charset val="204"/>
      </rPr>
      <t xml:space="preserve">; от 28.02.2012г. №91; </t>
    </r>
    <r>
      <rPr>
        <sz val="10"/>
        <rFont val="Times New Roman"/>
        <family val="1"/>
        <charset val="204"/>
      </rPr>
      <t>от 29.11.2012г. №605</t>
    </r>
    <r>
      <rPr>
        <sz val="10"/>
        <color indexed="8"/>
        <rFont val="Times New Roman"/>
        <family val="1"/>
        <charset val="204"/>
      </rPr>
      <t xml:space="preserve">; от </t>
    </r>
    <r>
      <rPr>
        <sz val="10"/>
        <rFont val="Times New Roman"/>
        <family val="1"/>
        <charset val="204"/>
      </rPr>
      <t>06.06.2013г. №289;</t>
    </r>
    <r>
      <rPr>
        <sz val="10"/>
        <color indexed="8"/>
        <rFont val="Times New Roman"/>
        <family val="1"/>
        <charset val="204"/>
      </rPr>
      <t xml:space="preserve"> от </t>
    </r>
    <r>
      <rPr>
        <sz val="10"/>
        <rFont val="Times New Roman"/>
        <family val="1"/>
        <charset val="204"/>
      </rPr>
      <t>12.08.2013г. № 392</t>
    </r>
    <r>
      <rPr>
        <sz val="10"/>
        <color indexed="8"/>
        <rFont val="Times New Roman"/>
        <family val="1"/>
        <charset val="204"/>
      </rPr>
      <t>; от 02.10.2013г. №454, от 03.03.2014г. № 123; от 28.11.2014г № 912; от 02.03.2015г. № 191; от 31.07.2015г. № 733; от 28.09.2015г.№ 880; от 30.12.2015г. №1210; от 19.05.2016 г. №433;26.12.2016 г. №1182</t>
    </r>
  </si>
  <si>
    <t>МКУ "Управление социального развития Администрации городского округа Октябрьск"   ( отдел культуры и молодежной политики)                                                                                    Переплетчикова М.В.</t>
  </si>
  <si>
    <t>утверждена постановлением Администрации г.о. Октябрьск от 26.12.2012г. №669, в редакции постановления Администрации г.о. Октябрьск от 19.07.2013г. №362; от 09.10.2013г. №467; от 05.12.2013г. №593;от 29.04.2014 №216;от 24.05.2014 №258; от 01.07.2014 № 340; от 03.04.2015 г. № 291; от 22.06.2015г № 551; 15.09.2015  №851; 27.12.2016 №1196;</t>
  </si>
  <si>
    <r>
      <t>утверждена постановлением Администрации г.о. Октябрьск от 31.10.2012г. №547, в редакции постановления Администрации г.о. Октябрьск: от 01.03.2013 №101; от 04.06.2013г. №286; от 25.07.2013г. №368; от 17.09.2013г. №430; от 07.10.2013г. №459; от 13.11.2013г. №521; 16.12.2013г. №619;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24.12.2013г.  №656;от07.03.2014г. №128. ; от 15.07.2014 № 370, от 02.10.2014г № 667;от 13.10.2014г № 761; от 22.12.2014г № 1038; от 29.04.2015г . № 364; от 11.06.2015г №508;от 25.06.2015г №571; от 03.07.2015г № 631;от 06.08.2015г. № 757; от 25.08.2015 г. № 811; от 01.09.2015 № 825; от 31.12.2015 г.№1222; от 31.05.2016 №473; от 10.08.2016 №733; ОТ 09.09.2016 №839;23.12.2016 №1177</t>
    </r>
  </si>
  <si>
    <t>Утверждена  постановлением Администрации г.о.Октябрьск от 18.07.2016; №658; 27.12.2016 №1197</t>
  </si>
  <si>
    <t>утверждена постановлением Администрации  г.о. Октябрьск от 12.08.2015г. № 781; от26.01.2016 №26; от 19.05.2016 г. №424; от 07.09.2016 г.№825;№1041 от 28.11.2016;29.12.2016 №1212</t>
  </si>
  <si>
    <r>
      <t xml:space="preserve">утверждена постановлением Администрации г.о. Октябрьск от 26.09.2012г. №470, в редакции постановлений Администрации г.о. Октябрьск от 05.10.2012г. №507; от 15.11.2012г. № 582; от </t>
    </r>
    <r>
      <rPr>
        <sz val="10"/>
        <rFont val="Times New Roman"/>
        <family val="1"/>
        <charset val="204"/>
      </rPr>
      <t>11.12.2012г. №628</t>
    </r>
    <r>
      <rPr>
        <sz val="10"/>
        <color indexed="8"/>
        <rFont val="Times New Roman"/>
        <family val="1"/>
        <charset val="204"/>
      </rPr>
      <t>; от 24.12.2012г. № 663; от 20.05.2013г. №258; от 29.05.2013г. №276; от 05.07.2013г. №334; от 26.07.2013г. №371; от 30.08.2013г. № 412; от 02.10.2013г. №458; от 06.12.2013г. №596; от 28.11.2014 № 914; от 25.06.2015 № 564; от 04.09.2015 № 835; от 25.12.2015г. №1195; от 19.05.2016 г. №434;30.12.2016 №1220;</t>
    </r>
  </si>
  <si>
    <t>Утверждена постановлением Администрации г.о. Октябрьск от 04.07.2016 №603; 30.12.2016 №1221</t>
  </si>
  <si>
    <t>Муниципальная программа "Создание безбарьерной среды жизнедеятельности для инвалидов и других маломобильных граждан в городском округе Октябрьск" на 2017-2021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</si>
</sst>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3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7"/>
      <color indexed="8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  <font>
      <b/>
      <sz val="8"/>
      <name val="Calibri"/>
      <family val="2"/>
      <charset val="204"/>
    </font>
    <font>
      <sz val="12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7"/>
      <color indexed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2">
    <xf numFmtId="0" fontId="0" fillId="0" borderId="0" xfId="0"/>
    <xf numFmtId="0" fontId="1" fillId="4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164" fontId="9" fillId="5" borderId="16" xfId="0" applyNumberFormat="1" applyFont="1" applyFill="1" applyBorder="1" applyAlignment="1">
      <alignment horizontal="center" vertical="center" wrapText="1"/>
    </xf>
    <xf numFmtId="164" fontId="9" fillId="5" borderId="17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9" fillId="5" borderId="15" xfId="0" applyNumberFormat="1" applyFont="1" applyFill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2" fillId="5" borderId="16" xfId="0" applyNumberFormat="1" applyFont="1" applyFill="1" applyBorder="1" applyAlignment="1">
      <alignment horizontal="center" vertical="center" wrapText="1"/>
    </xf>
    <xf numFmtId="4" fontId="9" fillId="5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9" fillId="3" borderId="27" xfId="0" applyNumberFormat="1" applyFont="1" applyFill="1" applyBorder="1" applyAlignment="1">
      <alignment horizontal="center" vertical="center" wrapText="1"/>
    </xf>
    <xf numFmtId="4" fontId="9" fillId="3" borderId="31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/>
    <xf numFmtId="4" fontId="15" fillId="4" borderId="4" xfId="0" applyNumberFormat="1" applyFont="1" applyFill="1" applyBorder="1" applyAlignment="1">
      <alignment horizontal="center" vertical="center" wrapText="1"/>
    </xf>
    <xf numFmtId="4" fontId="18" fillId="3" borderId="33" xfId="0" applyNumberFormat="1" applyFont="1" applyFill="1" applyBorder="1" applyAlignment="1">
      <alignment horizontal="center" vertical="center" wrapText="1"/>
    </xf>
    <xf numFmtId="4" fontId="15" fillId="6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33" xfId="0" applyBorder="1"/>
    <xf numFmtId="0" fontId="21" fillId="0" borderId="0" xfId="0" applyFont="1"/>
    <xf numFmtId="0" fontId="21" fillId="3" borderId="0" xfId="0" applyFont="1" applyFill="1"/>
    <xf numFmtId="0" fontId="1" fillId="3" borderId="0" xfId="0" applyFont="1" applyFill="1"/>
    <xf numFmtId="0" fontId="1" fillId="0" borderId="0" xfId="0" applyFont="1"/>
    <xf numFmtId="0" fontId="21" fillId="2" borderId="0" xfId="0" applyFont="1" applyFill="1" applyBorder="1"/>
    <xf numFmtId="0" fontId="1" fillId="2" borderId="0" xfId="0" applyFont="1" applyFill="1" applyBorder="1"/>
    <xf numFmtId="4" fontId="21" fillId="2" borderId="0" xfId="0" applyNumberFormat="1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4" fontId="27" fillId="3" borderId="17" xfId="0" applyNumberFormat="1" applyFont="1" applyFill="1" applyBorder="1" applyAlignment="1">
      <alignment horizontal="center" vertical="center" wrapText="1"/>
    </xf>
    <xf numFmtId="4" fontId="24" fillId="4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4" fontId="27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" fontId="27" fillId="2" borderId="4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/>
    </xf>
    <xf numFmtId="4" fontId="27" fillId="3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1" fillId="0" borderId="33" xfId="0" applyFont="1" applyBorder="1"/>
    <xf numFmtId="0" fontId="24" fillId="2" borderId="33" xfId="0" applyFont="1" applyFill="1" applyBorder="1" applyAlignment="1">
      <alignment horizontal="center" vertical="center" wrapText="1"/>
    </xf>
    <xf numFmtId="4" fontId="24" fillId="3" borderId="33" xfId="0" applyNumberFormat="1" applyFont="1" applyFill="1" applyBorder="1" applyAlignment="1">
      <alignment horizontal="center" vertical="center" wrapText="1"/>
    </xf>
    <xf numFmtId="4" fontId="24" fillId="6" borderId="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" fontId="24" fillId="6" borderId="7" xfId="0" applyNumberFormat="1" applyFont="1" applyFill="1" applyBorder="1" applyAlignment="1">
      <alignment horizontal="center" vertical="center"/>
    </xf>
    <xf numFmtId="4" fontId="24" fillId="6" borderId="6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33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2" borderId="0" xfId="0" applyFont="1" applyFill="1"/>
    <xf numFmtId="0" fontId="21" fillId="0" borderId="0" xfId="0" applyFont="1" applyFill="1" applyBorder="1"/>
    <xf numFmtId="0" fontId="21" fillId="3" borderId="0" xfId="0" applyFont="1" applyFill="1" applyBorder="1"/>
    <xf numFmtId="4" fontId="27" fillId="4" borderId="33" xfId="0" applyNumberFormat="1" applyFont="1" applyFill="1" applyBorder="1" applyAlignment="1">
      <alignment horizontal="center" vertical="center" wrapText="1"/>
    </xf>
    <xf numFmtId="4" fontId="24" fillId="4" borderId="33" xfId="0" applyNumberFormat="1" applyFont="1" applyFill="1" applyBorder="1" applyAlignment="1">
      <alignment horizontal="center" vertical="center" wrapText="1"/>
    </xf>
    <xf numFmtId="4" fontId="20" fillId="4" borderId="33" xfId="0" applyNumberFormat="1" applyFont="1" applyFill="1" applyBorder="1" applyAlignment="1">
      <alignment horizontal="center" vertical="center" wrapText="1"/>
    </xf>
    <xf numFmtId="4" fontId="18" fillId="6" borderId="33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wrapText="1"/>
    </xf>
    <xf numFmtId="0" fontId="27" fillId="2" borderId="33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9" fontId="0" fillId="0" borderId="0" xfId="0" applyNumberFormat="1"/>
    <xf numFmtId="0" fontId="27" fillId="0" borderId="33" xfId="0" applyFont="1" applyFill="1" applyBorder="1" applyAlignment="1">
      <alignment horizontal="center" vertical="center" wrapText="1"/>
    </xf>
    <xf numFmtId="4" fontId="27" fillId="0" borderId="33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15" fillId="4" borderId="33" xfId="0" applyNumberFormat="1" applyFont="1" applyFill="1" applyBorder="1" applyAlignment="1">
      <alignment horizontal="center" vertical="center" wrapText="1"/>
    </xf>
    <xf numFmtId="4" fontId="18" fillId="0" borderId="33" xfId="0" applyNumberFormat="1" applyFont="1" applyFill="1" applyBorder="1" applyAlignment="1">
      <alignment horizontal="center" vertical="center" wrapText="1"/>
    </xf>
    <xf numFmtId="4" fontId="15" fillId="0" borderId="33" xfId="0" applyNumberFormat="1" applyFont="1" applyFill="1" applyBorder="1" applyAlignment="1">
      <alignment horizontal="center" vertical="center" wrapText="1"/>
    </xf>
    <xf numFmtId="4" fontId="24" fillId="6" borderId="33" xfId="0" applyNumberFormat="1" applyFont="1" applyFill="1" applyBorder="1" applyAlignment="1">
      <alignment horizontal="center" vertical="center"/>
    </xf>
    <xf numFmtId="166" fontId="24" fillId="6" borderId="33" xfId="0" applyNumberFormat="1" applyFont="1" applyFill="1" applyBorder="1" applyAlignment="1">
      <alignment horizontal="center" vertical="center"/>
    </xf>
    <xf numFmtId="4" fontId="26" fillId="4" borderId="33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 wrapText="1"/>
    </xf>
    <xf numFmtId="4" fontId="15" fillId="3" borderId="33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49" fontId="25" fillId="3" borderId="33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3" fillId="2" borderId="0" xfId="0" applyFont="1" applyFill="1"/>
    <xf numFmtId="0" fontId="34" fillId="0" borderId="0" xfId="0" applyFont="1"/>
    <xf numFmtId="0" fontId="35" fillId="0" borderId="0" xfId="0" applyFont="1" applyFill="1"/>
    <xf numFmtId="0" fontId="35" fillId="2" borderId="0" xfId="0" applyFont="1" applyFill="1"/>
    <xf numFmtId="0" fontId="36" fillId="0" borderId="0" xfId="0" applyFont="1" applyFill="1"/>
    <xf numFmtId="0" fontId="36" fillId="2" borderId="0" xfId="0" applyFont="1" applyFill="1"/>
    <xf numFmtId="0" fontId="33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0" fillId="3" borderId="33" xfId="0" applyNumberFormat="1" applyFont="1" applyFill="1" applyBorder="1" applyAlignment="1">
      <alignment horizontal="center" vertical="center" wrapText="1"/>
    </xf>
    <xf numFmtId="4" fontId="20" fillId="2" borderId="33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 wrapText="1"/>
    </xf>
    <xf numFmtId="4" fontId="15" fillId="2" borderId="33" xfId="0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4" fontId="21" fillId="0" borderId="0" xfId="0" applyNumberFormat="1" applyFont="1" applyBorder="1"/>
    <xf numFmtId="0" fontId="21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4" fillId="4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24" fillId="6" borderId="0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4" fontId="24" fillId="4" borderId="7" xfId="0" applyNumberFormat="1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4" fontId="15" fillId="6" borderId="33" xfId="0" applyNumberFormat="1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4" fontId="27" fillId="4" borderId="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4" fillId="4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2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3" xfId="0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 wrapText="1"/>
    </xf>
    <xf numFmtId="4" fontId="24" fillId="2" borderId="7" xfId="0" applyNumberFormat="1" applyFont="1" applyFill="1" applyBorder="1" applyAlignment="1">
      <alignment horizontal="center" vertical="center"/>
    </xf>
    <xf numFmtId="4" fontId="24" fillId="2" borderId="33" xfId="0" applyNumberFormat="1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0" fillId="4" borderId="33" xfId="0" applyFill="1" applyBorder="1"/>
    <xf numFmtId="0" fontId="37" fillId="4" borderId="33" xfId="0" applyFont="1" applyFill="1" applyBorder="1" applyAlignment="1">
      <alignment vertical="center"/>
    </xf>
    <xf numFmtId="4" fontId="25" fillId="4" borderId="33" xfId="0" applyNumberFormat="1" applyFont="1" applyFill="1" applyBorder="1" applyAlignment="1">
      <alignment horizontal="center" vertical="center"/>
    </xf>
    <xf numFmtId="4" fontId="24" fillId="4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/>
    </xf>
    <xf numFmtId="4" fontId="25" fillId="3" borderId="33" xfId="0" applyNumberFormat="1" applyFont="1" applyFill="1" applyBorder="1" applyAlignment="1">
      <alignment horizontal="center" vertical="center" wrapText="1"/>
    </xf>
    <xf numFmtId="4" fontId="27" fillId="2" borderId="33" xfId="0" applyNumberFormat="1" applyFont="1" applyFill="1" applyBorder="1" applyAlignment="1">
      <alignment horizontal="center" vertical="center"/>
    </xf>
    <xf numFmtId="2" fontId="16" fillId="4" borderId="33" xfId="0" applyNumberFormat="1" applyFont="1" applyFill="1" applyBorder="1" applyAlignment="1">
      <alignment horizontal="center" vertical="center"/>
    </xf>
    <xf numFmtId="2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2" fontId="16" fillId="2" borderId="33" xfId="0" applyNumberFormat="1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0" fontId="24" fillId="4" borderId="33" xfId="0" applyFont="1" applyFill="1" applyBorder="1" applyAlignment="1">
      <alignment horizontal="center" vertical="center" wrapText="1"/>
    </xf>
    <xf numFmtId="165" fontId="27" fillId="3" borderId="33" xfId="0" applyNumberFormat="1" applyFont="1" applyFill="1" applyBorder="1" applyAlignment="1">
      <alignment horizontal="center" vertical="center" wrapText="1"/>
    </xf>
    <xf numFmtId="0" fontId="25" fillId="3" borderId="33" xfId="0" applyFont="1" applyFill="1" applyBorder="1" applyAlignment="1">
      <alignment vertical="center"/>
    </xf>
    <xf numFmtId="49" fontId="26" fillId="0" borderId="33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/>
    </xf>
    <xf numFmtId="0" fontId="25" fillId="3" borderId="3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 wrapText="1"/>
    </xf>
    <xf numFmtId="0" fontId="27" fillId="2" borderId="33" xfId="0" applyNumberFormat="1" applyFont="1" applyFill="1" applyBorder="1" applyAlignment="1">
      <alignment horizontal="center" vertical="center" wrapText="1"/>
    </xf>
    <xf numFmtId="49" fontId="27" fillId="4" borderId="33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24" fillId="4" borderId="33" xfId="0" applyNumberFormat="1" applyFont="1" applyFill="1" applyBorder="1" applyAlignment="1">
      <alignment horizontal="center" vertical="center" wrapText="1"/>
    </xf>
    <xf numFmtId="2" fontId="24" fillId="4" borderId="33" xfId="0" applyNumberFormat="1" applyFont="1" applyFill="1" applyBorder="1" applyAlignment="1">
      <alignment horizontal="center" vertical="center" wrapText="1"/>
    </xf>
    <xf numFmtId="2" fontId="27" fillId="0" borderId="33" xfId="0" applyNumberFormat="1" applyFont="1" applyFill="1" applyBorder="1" applyAlignment="1">
      <alignment horizontal="center" vertical="center" wrapText="1"/>
    </xf>
    <xf numFmtId="2" fontId="15" fillId="4" borderId="33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4" borderId="33" xfId="0" applyNumberFormat="1" applyFont="1" applyFill="1" applyBorder="1" applyAlignment="1">
      <alignment horizontal="center" vertical="center" wrapText="1"/>
    </xf>
    <xf numFmtId="49" fontId="0" fillId="4" borderId="33" xfId="0" applyNumberFormat="1" applyFill="1" applyBorder="1"/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horizontal="center" vertical="center" wrapText="1"/>
    </xf>
    <xf numFmtId="4" fontId="26" fillId="3" borderId="33" xfId="0" applyNumberFormat="1" applyFont="1" applyFill="1" applyBorder="1" applyAlignment="1">
      <alignment horizontal="center" vertical="center" wrapText="1"/>
    </xf>
    <xf numFmtId="4" fontId="30" fillId="4" borderId="33" xfId="0" applyNumberFormat="1" applyFont="1" applyFill="1" applyBorder="1" applyAlignment="1">
      <alignment horizontal="center" vertical="center" wrapText="1"/>
    </xf>
    <xf numFmtId="4" fontId="16" fillId="4" borderId="33" xfId="0" applyNumberFormat="1" applyFont="1" applyFill="1" applyBorder="1" applyAlignment="1">
      <alignment vertical="center"/>
    </xf>
    <xf numFmtId="0" fontId="32" fillId="4" borderId="3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2" fontId="25" fillId="4" borderId="33" xfId="0" applyNumberFormat="1" applyFont="1" applyFill="1" applyBorder="1" applyAlignment="1">
      <alignment vertical="center"/>
    </xf>
    <xf numFmtId="2" fontId="38" fillId="4" borderId="33" xfId="0" applyNumberFormat="1" applyFont="1" applyFill="1" applyBorder="1" applyAlignment="1">
      <alignment vertical="center"/>
    </xf>
    <xf numFmtId="4" fontId="24" fillId="3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left" wrapText="1"/>
    </xf>
    <xf numFmtId="0" fontId="0" fillId="0" borderId="47" xfId="0" applyBorder="1" applyAlignment="1"/>
    <xf numFmtId="0" fontId="3" fillId="0" borderId="0" xfId="0" applyFont="1" applyAlignment="1">
      <alignment horizontal="right"/>
    </xf>
    <xf numFmtId="0" fontId="24" fillId="3" borderId="33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15" fillId="3" borderId="33" xfId="0" applyFont="1" applyFill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5" fillId="4" borderId="33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1"/>
  <sheetViews>
    <sheetView topLeftCell="A46" workbookViewId="0">
      <selection activeCell="B3" sqref="B3:B5"/>
    </sheetView>
  </sheetViews>
  <sheetFormatPr defaultRowHeight="15" x14ac:dyDescent="0.25"/>
  <cols>
    <col min="1" max="1" width="18.42578125" customWidth="1"/>
    <col min="2" max="2" width="19.28515625" customWidth="1"/>
  </cols>
  <sheetData>
    <row r="2" spans="1:48" ht="15.75" thickBot="1" x14ac:dyDescent="0.3"/>
    <row r="3" spans="1:48" ht="15.75" thickBot="1" x14ac:dyDescent="0.3">
      <c r="A3" s="426" t="s">
        <v>0</v>
      </c>
      <c r="B3" s="429" t="s">
        <v>1</v>
      </c>
      <c r="C3" s="432" t="s">
        <v>2</v>
      </c>
      <c r="D3" s="432" t="s">
        <v>3</v>
      </c>
      <c r="E3" s="435" t="s">
        <v>4</v>
      </c>
      <c r="F3" s="1">
        <v>2010</v>
      </c>
      <c r="G3" s="2">
        <v>2010</v>
      </c>
      <c r="H3" s="2">
        <v>2010</v>
      </c>
      <c r="I3" s="3">
        <v>2010</v>
      </c>
      <c r="J3" s="1">
        <v>2011</v>
      </c>
      <c r="K3" s="2">
        <v>2011</v>
      </c>
      <c r="L3" s="2">
        <v>2011</v>
      </c>
      <c r="M3" s="2">
        <v>2011</v>
      </c>
      <c r="N3" s="2">
        <v>2011</v>
      </c>
      <c r="O3" s="2">
        <v>2011</v>
      </c>
      <c r="P3" s="1">
        <v>2012</v>
      </c>
      <c r="Q3" s="2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441" t="s">
        <v>5</v>
      </c>
      <c r="X3" s="454">
        <v>2013</v>
      </c>
      <c r="Y3" s="455"/>
      <c r="Z3" s="456"/>
      <c r="AA3" s="456"/>
      <c r="AB3" s="457"/>
      <c r="AC3" s="441" t="s">
        <v>6</v>
      </c>
      <c r="AD3" s="438">
        <v>2014</v>
      </c>
      <c r="AE3" s="439"/>
      <c r="AF3" s="439"/>
      <c r="AG3" s="440"/>
      <c r="AH3" s="441" t="s">
        <v>7</v>
      </c>
      <c r="AI3" s="438">
        <v>2015</v>
      </c>
      <c r="AJ3" s="439"/>
      <c r="AK3" s="439"/>
      <c r="AL3" s="440"/>
      <c r="AM3" s="441" t="s">
        <v>8</v>
      </c>
      <c r="AN3" s="438">
        <v>2016</v>
      </c>
      <c r="AO3" s="439"/>
      <c r="AP3" s="439"/>
      <c r="AQ3" s="440"/>
      <c r="AR3" s="441" t="s">
        <v>9</v>
      </c>
      <c r="AS3" s="438">
        <v>2017</v>
      </c>
      <c r="AT3" s="439"/>
      <c r="AU3" s="439"/>
      <c r="AV3" s="440"/>
    </row>
    <row r="4" spans="1:48" ht="15.75" thickBot="1" x14ac:dyDescent="0.3">
      <c r="A4" s="427"/>
      <c r="B4" s="430"/>
      <c r="C4" s="433"/>
      <c r="D4" s="433"/>
      <c r="E4" s="436"/>
      <c r="F4" s="1"/>
      <c r="G4" s="2"/>
      <c r="H4" s="2"/>
      <c r="I4" s="2"/>
      <c r="J4" s="1"/>
      <c r="K4" s="2"/>
      <c r="L4" s="2"/>
      <c r="M4" s="2"/>
      <c r="N4" s="2"/>
      <c r="O4" s="2"/>
      <c r="P4" s="1"/>
      <c r="Q4" s="4"/>
      <c r="R4" s="4"/>
      <c r="S4" s="4"/>
      <c r="T4" s="4"/>
      <c r="U4" s="4"/>
      <c r="V4" s="4"/>
      <c r="W4" s="442"/>
      <c r="X4" s="449" t="s">
        <v>10</v>
      </c>
      <c r="Y4" s="450"/>
      <c r="Z4" s="5"/>
      <c r="AA4" s="451" t="s">
        <v>11</v>
      </c>
      <c r="AB4" s="445" t="s">
        <v>12</v>
      </c>
      <c r="AC4" s="442"/>
      <c r="AD4" s="449" t="s">
        <v>10</v>
      </c>
      <c r="AE4" s="450"/>
      <c r="AF4" s="443" t="s">
        <v>11</v>
      </c>
      <c r="AG4" s="445" t="s">
        <v>12</v>
      </c>
      <c r="AH4" s="442"/>
      <c r="AI4" s="449" t="s">
        <v>10</v>
      </c>
      <c r="AJ4" s="450"/>
      <c r="AK4" s="443" t="s">
        <v>11</v>
      </c>
      <c r="AL4" s="445" t="s">
        <v>12</v>
      </c>
      <c r="AM4" s="442"/>
      <c r="AN4" s="449" t="s">
        <v>10</v>
      </c>
      <c r="AO4" s="450"/>
      <c r="AP4" s="443" t="s">
        <v>11</v>
      </c>
      <c r="AQ4" s="445" t="s">
        <v>12</v>
      </c>
      <c r="AR4" s="442"/>
      <c r="AS4" s="449" t="s">
        <v>10</v>
      </c>
      <c r="AT4" s="450"/>
      <c r="AU4" s="443" t="s">
        <v>11</v>
      </c>
      <c r="AV4" s="445" t="s">
        <v>12</v>
      </c>
    </row>
    <row r="5" spans="1:48" ht="45.75" thickBot="1" x14ac:dyDescent="0.3">
      <c r="A5" s="428"/>
      <c r="B5" s="431"/>
      <c r="C5" s="434"/>
      <c r="D5" s="434"/>
      <c r="E5" s="437"/>
      <c r="F5" s="6" t="s">
        <v>13</v>
      </c>
      <c r="G5" s="7" t="s">
        <v>14</v>
      </c>
      <c r="H5" s="8" t="s">
        <v>15</v>
      </c>
      <c r="I5" s="9" t="s">
        <v>16</v>
      </c>
      <c r="J5" s="6" t="s">
        <v>13</v>
      </c>
      <c r="K5" s="7" t="s">
        <v>14</v>
      </c>
      <c r="L5" s="8" t="s">
        <v>15</v>
      </c>
      <c r="M5" s="8" t="s">
        <v>16</v>
      </c>
      <c r="N5" s="10" t="s">
        <v>17</v>
      </c>
      <c r="O5" s="9" t="s">
        <v>18</v>
      </c>
      <c r="P5" s="6" t="s">
        <v>19</v>
      </c>
      <c r="Q5" s="11" t="s">
        <v>14</v>
      </c>
      <c r="R5" s="12" t="s">
        <v>15</v>
      </c>
      <c r="S5" s="12" t="s">
        <v>16</v>
      </c>
      <c r="T5" s="13" t="s">
        <v>20</v>
      </c>
      <c r="U5" s="13" t="s">
        <v>17</v>
      </c>
      <c r="V5" s="14" t="s">
        <v>21</v>
      </c>
      <c r="W5" s="453"/>
      <c r="X5" s="15" t="s">
        <v>22</v>
      </c>
      <c r="Y5" s="16" t="s">
        <v>23</v>
      </c>
      <c r="Z5" s="17" t="s">
        <v>24</v>
      </c>
      <c r="AA5" s="452"/>
      <c r="AB5" s="446"/>
      <c r="AC5" s="442"/>
      <c r="AD5" s="15" t="s">
        <v>22</v>
      </c>
      <c r="AE5" s="15" t="s">
        <v>23</v>
      </c>
      <c r="AF5" s="444"/>
      <c r="AG5" s="446"/>
      <c r="AH5" s="442"/>
      <c r="AI5" s="15" t="s">
        <v>22</v>
      </c>
      <c r="AJ5" s="15" t="s">
        <v>23</v>
      </c>
      <c r="AK5" s="444"/>
      <c r="AL5" s="446"/>
      <c r="AM5" s="442"/>
      <c r="AN5" s="15" t="s">
        <v>22</v>
      </c>
      <c r="AO5" s="15" t="s">
        <v>23</v>
      </c>
      <c r="AP5" s="444"/>
      <c r="AQ5" s="446"/>
      <c r="AR5" s="442"/>
      <c r="AS5" s="15" t="s">
        <v>22</v>
      </c>
      <c r="AT5" s="15" t="s">
        <v>23</v>
      </c>
      <c r="AU5" s="444"/>
      <c r="AV5" s="446"/>
    </row>
    <row r="6" spans="1:48" ht="409.6" thickBot="1" x14ac:dyDescent="0.3">
      <c r="A6" s="18" t="s">
        <v>25</v>
      </c>
      <c r="B6" s="19"/>
      <c r="C6" s="20" t="s">
        <v>26</v>
      </c>
      <c r="D6" s="20"/>
      <c r="E6" s="21">
        <v>2280.6</v>
      </c>
      <c r="F6" s="21">
        <v>4527.92</v>
      </c>
      <c r="G6" s="22">
        <v>4527.92</v>
      </c>
      <c r="H6" s="23"/>
      <c r="I6" s="24"/>
      <c r="J6" s="25">
        <v>5036.5</v>
      </c>
      <c r="K6" s="26">
        <v>4084.5</v>
      </c>
      <c r="L6" s="24">
        <v>952</v>
      </c>
      <c r="M6" s="24"/>
      <c r="N6" s="23"/>
      <c r="O6" s="24"/>
      <c r="P6" s="25">
        <v>4231.03</v>
      </c>
      <c r="Q6" s="22">
        <v>3246.5</v>
      </c>
      <c r="R6" s="23">
        <v>984.53</v>
      </c>
      <c r="S6" s="23"/>
      <c r="T6" s="23"/>
      <c r="U6" s="23"/>
      <c r="V6" s="24"/>
      <c r="W6" s="27"/>
      <c r="X6" s="28"/>
      <c r="Y6" s="29"/>
      <c r="Z6" s="29"/>
      <c r="AA6" s="29"/>
      <c r="AB6" s="30"/>
      <c r="AC6" s="31"/>
      <c r="AD6" s="22"/>
      <c r="AE6" s="23"/>
      <c r="AF6" s="23"/>
      <c r="AG6" s="24"/>
      <c r="AH6" s="25"/>
      <c r="AI6" s="22"/>
      <c r="AJ6" s="23"/>
      <c r="AK6" s="23"/>
      <c r="AL6" s="24"/>
      <c r="AM6" s="25"/>
      <c r="AN6" s="22"/>
      <c r="AO6" s="32"/>
      <c r="AP6" s="32"/>
      <c r="AQ6" s="33"/>
      <c r="AR6" s="25"/>
      <c r="AS6" s="22"/>
      <c r="AT6" s="34"/>
      <c r="AU6" s="34"/>
      <c r="AV6" s="35"/>
    </row>
    <row r="7" spans="1:48" ht="7.5" customHeight="1" thickBot="1" x14ac:dyDescent="0.3">
      <c r="A7" s="36" t="s">
        <v>27</v>
      </c>
      <c r="B7" s="37"/>
      <c r="C7" s="38" t="s">
        <v>28</v>
      </c>
      <c r="D7" s="38"/>
      <c r="E7" s="39">
        <v>2425.37</v>
      </c>
      <c r="F7" s="39">
        <v>933.8</v>
      </c>
      <c r="G7" s="40">
        <v>933.8</v>
      </c>
      <c r="H7" s="41"/>
      <c r="I7" s="42"/>
      <c r="J7" s="43">
        <v>18019.3</v>
      </c>
      <c r="K7" s="44">
        <v>3647.5</v>
      </c>
      <c r="L7" s="45">
        <v>14371.8</v>
      </c>
      <c r="M7" s="45"/>
      <c r="N7" s="46"/>
      <c r="O7" s="45"/>
      <c r="P7" s="47">
        <v>21801.4</v>
      </c>
      <c r="Q7" s="40">
        <v>1801.4</v>
      </c>
      <c r="R7" s="41">
        <v>20000</v>
      </c>
      <c r="S7" s="41"/>
      <c r="T7" s="41"/>
      <c r="U7" s="41"/>
      <c r="V7" s="42"/>
      <c r="W7" s="43"/>
      <c r="X7" s="48"/>
      <c r="Y7" s="46"/>
      <c r="Z7" s="46"/>
      <c r="AA7" s="46"/>
      <c r="AB7" s="45"/>
      <c r="AC7" s="47"/>
      <c r="AD7" s="40"/>
      <c r="AE7" s="41"/>
      <c r="AF7" s="41"/>
      <c r="AG7" s="42"/>
      <c r="AH7" s="47"/>
      <c r="AI7" s="40"/>
      <c r="AJ7" s="41"/>
      <c r="AK7" s="41"/>
      <c r="AL7" s="42"/>
      <c r="AM7" s="47"/>
      <c r="AN7" s="40"/>
      <c r="AO7" s="49"/>
      <c r="AP7" s="49"/>
      <c r="AQ7" s="50"/>
      <c r="AR7" s="47"/>
      <c r="AS7" s="40"/>
      <c r="AT7" s="51"/>
      <c r="AU7" s="51"/>
      <c r="AV7" s="52"/>
    </row>
    <row r="8" spans="1:48" ht="76.5" customHeight="1" thickBot="1" x14ac:dyDescent="0.3">
      <c r="A8" s="53" t="s">
        <v>29</v>
      </c>
      <c r="B8" s="54" t="s">
        <v>30</v>
      </c>
      <c r="C8" s="55" t="s">
        <v>31</v>
      </c>
      <c r="D8" s="55">
        <f>F8+J8+P8+W8+AC8+AH8+AM8</f>
        <v>134312.845</v>
      </c>
      <c r="E8" s="56"/>
      <c r="F8" s="57">
        <v>52600.644999999997</v>
      </c>
      <c r="G8" s="58">
        <v>2630.0320000000002</v>
      </c>
      <c r="H8" s="59">
        <v>6254.2169999999996</v>
      </c>
      <c r="I8" s="60">
        <v>43716.396000000001</v>
      </c>
      <c r="J8" s="61">
        <v>48005.23</v>
      </c>
      <c r="K8" s="62">
        <v>6515.5</v>
      </c>
      <c r="L8" s="59">
        <v>14455.895</v>
      </c>
      <c r="M8" s="59">
        <v>27033.832999999999</v>
      </c>
      <c r="N8" s="59"/>
      <c r="O8" s="60"/>
      <c r="P8" s="63">
        <v>5623.8</v>
      </c>
      <c r="Q8" s="62">
        <v>5623.8</v>
      </c>
      <c r="R8" s="64"/>
      <c r="S8" s="59"/>
      <c r="T8" s="59"/>
      <c r="U8" s="59"/>
      <c r="V8" s="60"/>
      <c r="W8" s="61">
        <v>8002.56</v>
      </c>
      <c r="X8" s="62">
        <v>8002.56</v>
      </c>
      <c r="Y8" s="59"/>
      <c r="Z8" s="59"/>
      <c r="AA8" s="59"/>
      <c r="AB8" s="60"/>
      <c r="AC8" s="61">
        <v>7587.43</v>
      </c>
      <c r="AD8" s="62">
        <v>7587.43</v>
      </c>
      <c r="AE8" s="59"/>
      <c r="AF8" s="59"/>
      <c r="AG8" s="60"/>
      <c r="AH8" s="61">
        <v>8086.22</v>
      </c>
      <c r="AI8" s="62">
        <v>8086.22</v>
      </c>
      <c r="AJ8" s="59"/>
      <c r="AK8" s="59"/>
      <c r="AL8" s="60"/>
      <c r="AM8" s="65">
        <v>4406.96</v>
      </c>
      <c r="AN8" s="66">
        <v>4406.96</v>
      </c>
      <c r="AO8" s="67"/>
      <c r="AP8" s="67"/>
      <c r="AQ8" s="68"/>
      <c r="AR8" s="65"/>
      <c r="AS8" s="66"/>
      <c r="AT8" s="69"/>
      <c r="AU8" s="69"/>
      <c r="AV8" s="70"/>
    </row>
    <row r="9" spans="1:48" ht="279.75" thickBot="1" x14ac:dyDescent="0.3">
      <c r="A9" s="71" t="s">
        <v>32</v>
      </c>
      <c r="B9" s="72" t="s">
        <v>33</v>
      </c>
      <c r="C9" s="73" t="s">
        <v>34</v>
      </c>
      <c r="D9" s="74">
        <f>P9+W9</f>
        <v>1215.7</v>
      </c>
      <c r="E9" s="75"/>
      <c r="F9" s="75"/>
      <c r="G9" s="76"/>
      <c r="H9" s="77"/>
      <c r="I9" s="78"/>
      <c r="J9" s="79" t="s">
        <v>35</v>
      </c>
      <c r="K9" s="76"/>
      <c r="L9" s="77"/>
      <c r="M9" s="77"/>
      <c r="N9" s="77"/>
      <c r="O9" s="78"/>
      <c r="P9" s="79">
        <v>484.8</v>
      </c>
      <c r="Q9" s="76">
        <v>484.8</v>
      </c>
      <c r="R9" s="77"/>
      <c r="S9" s="77"/>
      <c r="T9" s="77"/>
      <c r="U9" s="77"/>
      <c r="V9" s="78"/>
      <c r="W9" s="79">
        <v>730.9</v>
      </c>
      <c r="X9" s="76">
        <v>730.9</v>
      </c>
      <c r="Y9" s="77"/>
      <c r="Z9" s="77"/>
      <c r="AA9" s="77"/>
      <c r="AB9" s="78"/>
      <c r="AC9" s="79"/>
      <c r="AD9" s="76"/>
      <c r="AE9" s="77"/>
      <c r="AF9" s="77"/>
      <c r="AG9" s="78"/>
      <c r="AH9" s="79"/>
      <c r="AI9" s="76"/>
      <c r="AJ9" s="77"/>
      <c r="AK9" s="77"/>
      <c r="AL9" s="78"/>
      <c r="AM9" s="79"/>
      <c r="AN9" s="76"/>
      <c r="AO9" s="80"/>
      <c r="AP9" s="80"/>
      <c r="AQ9" s="81"/>
      <c r="AR9" s="79"/>
      <c r="AS9" s="76"/>
      <c r="AT9" s="82"/>
      <c r="AU9" s="82"/>
      <c r="AV9" s="83"/>
    </row>
    <row r="10" spans="1:48" ht="387.75" thickBot="1" x14ac:dyDescent="0.3">
      <c r="A10" s="84" t="s">
        <v>36</v>
      </c>
      <c r="B10" s="85" t="s">
        <v>37</v>
      </c>
      <c r="C10" s="86" t="s">
        <v>38</v>
      </c>
      <c r="D10" s="87">
        <f>F10+J10+P10+W10+AC10+AH10-668.436-804.864</f>
        <v>12717</v>
      </c>
      <c r="E10" s="75"/>
      <c r="F10" s="75">
        <v>1337.1</v>
      </c>
      <c r="G10" s="88">
        <v>160</v>
      </c>
      <c r="H10" s="89">
        <v>137.76</v>
      </c>
      <c r="I10" s="90">
        <v>190.24</v>
      </c>
      <c r="J10" s="79">
        <v>4622.3999999999996</v>
      </c>
      <c r="K10" s="88">
        <v>1672.2</v>
      </c>
      <c r="L10" s="89">
        <v>1154.44</v>
      </c>
      <c r="M10" s="89">
        <v>1795.76</v>
      </c>
      <c r="N10" s="89"/>
      <c r="O10" s="90"/>
      <c r="P10" s="79">
        <v>2789.4</v>
      </c>
      <c r="Q10" s="88">
        <v>1316.1</v>
      </c>
      <c r="R10" s="91">
        <v>668.43600000000004</v>
      </c>
      <c r="S10" s="91">
        <v>804.86400000000003</v>
      </c>
      <c r="T10" s="89"/>
      <c r="U10" s="89"/>
      <c r="V10" s="90"/>
      <c r="W10" s="79">
        <v>2486</v>
      </c>
      <c r="X10" s="88">
        <v>1012.7</v>
      </c>
      <c r="Y10" s="89" t="s">
        <v>39</v>
      </c>
      <c r="Z10" s="89"/>
      <c r="AA10" s="89"/>
      <c r="AB10" s="90"/>
      <c r="AC10" s="79">
        <v>1377.1</v>
      </c>
      <c r="AD10" s="88">
        <v>1377.1</v>
      </c>
      <c r="AE10" s="89"/>
      <c r="AF10" s="89"/>
      <c r="AG10" s="90"/>
      <c r="AH10" s="79">
        <v>1578.3</v>
      </c>
      <c r="AI10" s="88">
        <v>1578.3</v>
      </c>
      <c r="AJ10" s="89"/>
      <c r="AK10" s="89"/>
      <c r="AL10" s="90"/>
      <c r="AM10" s="79"/>
      <c r="AN10" s="88"/>
      <c r="AO10" s="92"/>
      <c r="AP10" s="92"/>
      <c r="AQ10" s="93"/>
      <c r="AR10" s="79"/>
      <c r="AS10" s="88"/>
      <c r="AT10" s="94"/>
      <c r="AU10" s="94"/>
      <c r="AV10" s="95"/>
    </row>
    <row r="11" spans="1:48" ht="409.6" thickBot="1" x14ac:dyDescent="0.3">
      <c r="A11" s="84" t="s">
        <v>40</v>
      </c>
      <c r="B11" s="96" t="s">
        <v>41</v>
      </c>
      <c r="C11" s="86" t="s">
        <v>42</v>
      </c>
      <c r="D11" s="87">
        <f>F11+J11+P11+W11+AC11</f>
        <v>10341.1</v>
      </c>
      <c r="E11" s="75"/>
      <c r="F11" s="75">
        <v>318</v>
      </c>
      <c r="G11" s="88">
        <v>318</v>
      </c>
      <c r="H11" s="89"/>
      <c r="I11" s="90"/>
      <c r="J11" s="79">
        <v>3623.67</v>
      </c>
      <c r="K11" s="88">
        <v>3623.67</v>
      </c>
      <c r="L11" s="89"/>
      <c r="M11" s="89"/>
      <c r="N11" s="89"/>
      <c r="O11" s="90"/>
      <c r="P11" s="79">
        <v>2251.13</v>
      </c>
      <c r="Q11" s="88">
        <v>1874.18</v>
      </c>
      <c r="R11" s="89">
        <v>376.95</v>
      </c>
      <c r="S11" s="89"/>
      <c r="T11" s="89"/>
      <c r="U11" s="89"/>
      <c r="V11" s="90"/>
      <c r="W11" s="79">
        <v>1980.8</v>
      </c>
      <c r="X11" s="88">
        <v>1660.9</v>
      </c>
      <c r="Y11" s="89">
        <v>319.89999999999998</v>
      </c>
      <c r="Z11" s="89"/>
      <c r="AA11" s="89"/>
      <c r="AB11" s="90"/>
      <c r="AC11" s="79">
        <v>2167.5</v>
      </c>
      <c r="AD11" s="88">
        <v>2167.5</v>
      </c>
      <c r="AE11" s="89"/>
      <c r="AF11" s="89"/>
      <c r="AG11" s="90"/>
      <c r="AH11" s="79"/>
      <c r="AI11" s="88"/>
      <c r="AJ11" s="89"/>
      <c r="AK11" s="89"/>
      <c r="AL11" s="90"/>
      <c r="AM11" s="79"/>
      <c r="AN11" s="88"/>
      <c r="AO11" s="92"/>
      <c r="AP11" s="92"/>
      <c r="AQ11" s="93"/>
      <c r="AR11" s="79"/>
      <c r="AS11" s="88"/>
      <c r="AT11" s="94"/>
      <c r="AU11" s="94"/>
      <c r="AV11" s="95"/>
    </row>
    <row r="12" spans="1:48" ht="387.75" thickBot="1" x14ac:dyDescent="0.3">
      <c r="A12" s="84" t="s">
        <v>43</v>
      </c>
      <c r="B12" s="96" t="s">
        <v>44</v>
      </c>
      <c r="C12" s="86" t="s">
        <v>45</v>
      </c>
      <c r="D12" s="87">
        <v>101811.5</v>
      </c>
      <c r="E12" s="75"/>
      <c r="F12" s="75">
        <v>1657.1</v>
      </c>
      <c r="G12" s="88">
        <v>659.2</v>
      </c>
      <c r="H12" s="89">
        <v>997.9</v>
      </c>
      <c r="I12" s="90"/>
      <c r="J12" s="79">
        <v>76082.5</v>
      </c>
      <c r="K12" s="88">
        <v>5293</v>
      </c>
      <c r="L12" s="89">
        <v>47296.2</v>
      </c>
      <c r="M12" s="89"/>
      <c r="N12" s="89"/>
      <c r="O12" s="90">
        <v>23493.3</v>
      </c>
      <c r="P12" s="79">
        <v>20353.099999999999</v>
      </c>
      <c r="Q12" s="88">
        <v>3098.9</v>
      </c>
      <c r="R12" s="89">
        <v>17254.2</v>
      </c>
      <c r="S12" s="89"/>
      <c r="T12" s="89"/>
      <c r="U12" s="89"/>
      <c r="V12" s="90"/>
      <c r="W12" s="79">
        <v>782</v>
      </c>
      <c r="X12" s="89">
        <v>598.6</v>
      </c>
      <c r="Y12" s="88">
        <v>183.4</v>
      </c>
      <c r="Z12" s="97"/>
      <c r="AA12" s="98"/>
      <c r="AB12" s="90"/>
      <c r="AC12" s="79">
        <v>1779</v>
      </c>
      <c r="AD12" s="88">
        <v>1779</v>
      </c>
      <c r="AE12" s="89"/>
      <c r="AF12" s="89"/>
      <c r="AG12" s="90"/>
      <c r="AH12" s="79">
        <v>1157.8</v>
      </c>
      <c r="AI12" s="88">
        <v>1157.8</v>
      </c>
      <c r="AJ12" s="89"/>
      <c r="AK12" s="89"/>
      <c r="AL12" s="90"/>
      <c r="AM12" s="79"/>
      <c r="AN12" s="88"/>
      <c r="AO12" s="92"/>
      <c r="AP12" s="92"/>
      <c r="AQ12" s="93"/>
      <c r="AR12" s="79"/>
      <c r="AS12" s="88"/>
      <c r="AT12" s="94"/>
      <c r="AU12" s="94"/>
      <c r="AV12" s="95"/>
    </row>
    <row r="13" spans="1:48" ht="333.75" thickBot="1" x14ac:dyDescent="0.3">
      <c r="A13" s="99" t="s">
        <v>46</v>
      </c>
      <c r="B13" s="96" t="s">
        <v>47</v>
      </c>
      <c r="C13" s="100" t="s">
        <v>48</v>
      </c>
      <c r="D13" s="101">
        <f>F13+J13+P13+W13+AC13+AH13</f>
        <v>7225.3</v>
      </c>
      <c r="E13" s="75"/>
      <c r="F13" s="75">
        <v>100</v>
      </c>
      <c r="G13" s="102">
        <v>100</v>
      </c>
      <c r="H13" s="103"/>
      <c r="I13" s="104"/>
      <c r="J13" s="79">
        <v>1645.05</v>
      </c>
      <c r="K13" s="102">
        <v>537.64</v>
      </c>
      <c r="L13" s="103">
        <v>1107.4100000000001</v>
      </c>
      <c r="M13" s="103"/>
      <c r="N13" s="103"/>
      <c r="O13" s="104"/>
      <c r="P13" s="79">
        <v>333.15</v>
      </c>
      <c r="Q13" s="103">
        <v>333.15</v>
      </c>
      <c r="R13" s="102" t="s">
        <v>49</v>
      </c>
      <c r="S13" s="105"/>
      <c r="T13" s="103"/>
      <c r="U13" s="103"/>
      <c r="V13" s="104"/>
      <c r="W13" s="79">
        <v>1931</v>
      </c>
      <c r="X13" s="102">
        <v>1931</v>
      </c>
      <c r="Y13" s="103"/>
      <c r="Z13" s="103"/>
      <c r="AA13" s="103"/>
      <c r="AB13" s="104"/>
      <c r="AC13" s="79">
        <v>1041.4000000000001</v>
      </c>
      <c r="AD13" s="102">
        <v>1041.4000000000001</v>
      </c>
      <c r="AE13" s="103" t="s">
        <v>50</v>
      </c>
      <c r="AF13" s="103"/>
      <c r="AG13" s="104"/>
      <c r="AH13" s="79">
        <v>2174.6999999999998</v>
      </c>
      <c r="AI13" s="102">
        <v>2174.6999999999998</v>
      </c>
      <c r="AJ13" s="103" t="s">
        <v>51</v>
      </c>
      <c r="AK13" s="103"/>
      <c r="AL13" s="104"/>
      <c r="AM13" s="79"/>
      <c r="AN13" s="102"/>
      <c r="AO13" s="106"/>
      <c r="AP13" s="106"/>
      <c r="AQ13" s="107"/>
      <c r="AR13" s="79"/>
      <c r="AS13" s="102"/>
      <c r="AT13" s="108"/>
      <c r="AU13" s="108"/>
      <c r="AV13" s="109"/>
    </row>
    <row r="14" spans="1:48" ht="135.75" thickBot="1" x14ac:dyDescent="0.3">
      <c r="A14" s="110" t="s">
        <v>52</v>
      </c>
      <c r="B14" s="111" t="s">
        <v>53</v>
      </c>
      <c r="C14" s="112" t="s">
        <v>54</v>
      </c>
      <c r="D14" s="113">
        <f>AC14+AH14+AM14</f>
        <v>50</v>
      </c>
      <c r="E14" s="75"/>
      <c r="F14" s="75"/>
      <c r="G14" s="88"/>
      <c r="H14" s="89"/>
      <c r="I14" s="90"/>
      <c r="J14" s="79"/>
      <c r="K14" s="88"/>
      <c r="L14" s="89"/>
      <c r="M14" s="89"/>
      <c r="N14" s="89"/>
      <c r="O14" s="90"/>
      <c r="P14" s="79"/>
      <c r="Q14" s="88"/>
      <c r="R14" s="89"/>
      <c r="S14" s="89"/>
      <c r="T14" s="89"/>
      <c r="U14" s="89"/>
      <c r="V14" s="90"/>
      <c r="W14" s="79"/>
      <c r="X14" s="88"/>
      <c r="Y14" s="89"/>
      <c r="Z14" s="89"/>
      <c r="AA14" s="89"/>
      <c r="AB14" s="90"/>
      <c r="AC14" s="79">
        <v>0</v>
      </c>
      <c r="AD14" s="88"/>
      <c r="AE14" s="89"/>
      <c r="AF14" s="89"/>
      <c r="AG14" s="90"/>
      <c r="AH14" s="79">
        <v>25</v>
      </c>
      <c r="AI14" s="88">
        <v>25</v>
      </c>
      <c r="AJ14" s="89"/>
      <c r="AK14" s="89"/>
      <c r="AL14" s="90"/>
      <c r="AM14" s="79">
        <v>25</v>
      </c>
      <c r="AN14" s="88">
        <v>25</v>
      </c>
      <c r="AO14" s="92"/>
      <c r="AP14" s="92"/>
      <c r="AQ14" s="93"/>
      <c r="AR14" s="114"/>
      <c r="AS14" s="115"/>
      <c r="AT14" s="92"/>
      <c r="AU14" s="92"/>
      <c r="AV14" s="116"/>
    </row>
    <row r="15" spans="1:48" ht="147" thickBot="1" x14ac:dyDescent="0.3">
      <c r="A15" s="117" t="s">
        <v>55</v>
      </c>
      <c r="B15" s="96" t="s">
        <v>56</v>
      </c>
      <c r="C15" s="118" t="s">
        <v>57</v>
      </c>
      <c r="D15" s="119">
        <f>AC15+AH15+AM15</f>
        <v>2477.3000000000002</v>
      </c>
      <c r="E15" s="120"/>
      <c r="F15" s="120"/>
      <c r="G15" s="121"/>
      <c r="H15" s="122"/>
      <c r="I15" s="123"/>
      <c r="J15" s="124"/>
      <c r="K15" s="125"/>
      <c r="L15" s="126"/>
      <c r="M15" s="127"/>
      <c r="N15" s="127"/>
      <c r="O15" s="128"/>
      <c r="P15" s="124"/>
      <c r="Q15" s="121"/>
      <c r="R15" s="122"/>
      <c r="S15" s="122"/>
      <c r="T15" s="122"/>
      <c r="U15" s="122"/>
      <c r="V15" s="123"/>
      <c r="W15" s="124"/>
      <c r="X15" s="121"/>
      <c r="Y15" s="122"/>
      <c r="Z15" s="122"/>
      <c r="AA15" s="122"/>
      <c r="AB15" s="123"/>
      <c r="AC15" s="124">
        <v>789.4</v>
      </c>
      <c r="AD15" s="121">
        <v>789.4</v>
      </c>
      <c r="AE15" s="122"/>
      <c r="AF15" s="122"/>
      <c r="AG15" s="123"/>
      <c r="AH15" s="124">
        <v>758.5</v>
      </c>
      <c r="AI15" s="121">
        <v>785.5</v>
      </c>
      <c r="AJ15" s="122"/>
      <c r="AK15" s="122"/>
      <c r="AL15" s="123"/>
      <c r="AM15" s="124">
        <v>929.4</v>
      </c>
      <c r="AN15" s="121">
        <v>929.4</v>
      </c>
      <c r="AO15" s="129"/>
      <c r="AP15" s="129"/>
      <c r="AQ15" s="130"/>
      <c r="AR15" s="131"/>
      <c r="AS15" s="132"/>
      <c r="AT15" s="133"/>
      <c r="AU15" s="133"/>
      <c r="AV15" s="134"/>
    </row>
    <row r="16" spans="1:48" ht="409.6" thickBot="1" x14ac:dyDescent="0.3">
      <c r="A16" s="99" t="s">
        <v>58</v>
      </c>
      <c r="B16" s="96" t="s">
        <v>59</v>
      </c>
      <c r="C16" s="100" t="s">
        <v>60</v>
      </c>
      <c r="D16" s="101">
        <f>J16+P16+W16+AC16+AH16+AM16</f>
        <v>373575.16</v>
      </c>
      <c r="E16" s="75"/>
      <c r="F16" s="75"/>
      <c r="G16" s="102"/>
      <c r="H16" s="103"/>
      <c r="I16" s="104"/>
      <c r="J16" s="79">
        <v>28705.83</v>
      </c>
      <c r="K16" s="102">
        <v>21140.57</v>
      </c>
      <c r="L16" s="103">
        <v>7447.26</v>
      </c>
      <c r="M16" s="103">
        <v>118</v>
      </c>
      <c r="N16" s="103"/>
      <c r="O16" s="104"/>
      <c r="P16" s="79">
        <v>36273.800000000003</v>
      </c>
      <c r="Q16" s="102">
        <v>29771.8</v>
      </c>
      <c r="R16" s="103">
        <v>6396.8</v>
      </c>
      <c r="S16" s="103">
        <v>105.2</v>
      </c>
      <c r="T16" s="103"/>
      <c r="U16" s="103"/>
      <c r="V16" s="104"/>
      <c r="W16" s="79">
        <v>83665.429999999993</v>
      </c>
      <c r="X16" s="102">
        <v>33163.5</v>
      </c>
      <c r="Y16" s="103">
        <v>50395.43</v>
      </c>
      <c r="Z16" s="103">
        <v>106.5</v>
      </c>
      <c r="AA16" s="103"/>
      <c r="AB16" s="104"/>
      <c r="AC16" s="79">
        <v>67545</v>
      </c>
      <c r="AD16" s="102">
        <v>31069.7</v>
      </c>
      <c r="AE16" s="103">
        <v>36475.300000000003</v>
      </c>
      <c r="AF16" s="103"/>
      <c r="AG16" s="104"/>
      <c r="AH16" s="79">
        <v>72312.899999999994</v>
      </c>
      <c r="AI16" s="102">
        <v>33247.199999999997</v>
      </c>
      <c r="AJ16" s="103">
        <v>39065.699999999997</v>
      </c>
      <c r="AK16" s="103"/>
      <c r="AL16" s="104"/>
      <c r="AM16" s="79">
        <v>85072.2</v>
      </c>
      <c r="AN16" s="102">
        <v>21995.4</v>
      </c>
      <c r="AO16" s="103">
        <v>63076.800000000003</v>
      </c>
      <c r="AP16" s="106"/>
      <c r="AQ16" s="107"/>
      <c r="AR16" s="79"/>
      <c r="AS16" s="102"/>
      <c r="AT16" s="108"/>
      <c r="AU16" s="108"/>
      <c r="AV16" s="109"/>
    </row>
    <row r="17" spans="1:48" ht="162.75" thickBot="1" x14ac:dyDescent="0.3">
      <c r="A17" s="84" t="s">
        <v>61</v>
      </c>
      <c r="B17" s="135" t="s">
        <v>62</v>
      </c>
      <c r="C17" s="86" t="s">
        <v>63</v>
      </c>
      <c r="D17" s="87">
        <f>P17+W17</f>
        <v>37716.300000000003</v>
      </c>
      <c r="E17" s="75"/>
      <c r="F17" s="75"/>
      <c r="G17" s="102"/>
      <c r="H17" s="103"/>
      <c r="I17" s="104"/>
      <c r="J17" s="79"/>
      <c r="K17" s="102"/>
      <c r="L17" s="103"/>
      <c r="M17" s="103"/>
      <c r="N17" s="103"/>
      <c r="O17" s="104"/>
      <c r="P17" s="79">
        <v>37089.5</v>
      </c>
      <c r="Q17" s="102">
        <v>5563.5</v>
      </c>
      <c r="R17" s="103">
        <v>31526</v>
      </c>
      <c r="S17" s="103"/>
      <c r="T17" s="103"/>
      <c r="U17" s="103"/>
      <c r="V17" s="104"/>
      <c r="W17" s="79">
        <v>626.79999999999995</v>
      </c>
      <c r="X17" s="102">
        <v>626.79999999999995</v>
      </c>
      <c r="Y17" s="103"/>
      <c r="Z17" s="103"/>
      <c r="AA17" s="103"/>
      <c r="AB17" s="104"/>
      <c r="AC17" s="79" t="s">
        <v>35</v>
      </c>
      <c r="AD17" s="102"/>
      <c r="AE17" s="103"/>
      <c r="AF17" s="103"/>
      <c r="AG17" s="104"/>
      <c r="AH17" s="79" t="s">
        <v>35</v>
      </c>
      <c r="AI17" s="102"/>
      <c r="AJ17" s="103"/>
      <c r="AK17" s="103"/>
      <c r="AL17" s="104"/>
      <c r="AM17" s="79"/>
      <c r="AN17" s="102"/>
      <c r="AO17" s="106"/>
      <c r="AP17" s="106"/>
      <c r="AQ17" s="107"/>
      <c r="AR17" s="79"/>
      <c r="AS17" s="102"/>
      <c r="AT17" s="108"/>
      <c r="AU17" s="108"/>
      <c r="AV17" s="109"/>
    </row>
    <row r="18" spans="1:48" ht="387.75" thickBot="1" x14ac:dyDescent="0.3">
      <c r="A18" s="110" t="s">
        <v>64</v>
      </c>
      <c r="B18" s="96" t="s">
        <v>65</v>
      </c>
      <c r="C18" s="136" t="s">
        <v>66</v>
      </c>
      <c r="D18" s="137">
        <f>J18+P18+AC18+W18+AH18</f>
        <v>250140.94000000003</v>
      </c>
      <c r="E18" s="75"/>
      <c r="F18" s="75"/>
      <c r="G18" s="102"/>
      <c r="H18" s="103"/>
      <c r="I18" s="104"/>
      <c r="J18" s="79">
        <v>31246.54</v>
      </c>
      <c r="K18" s="102">
        <v>8640.64</v>
      </c>
      <c r="L18" s="138">
        <v>21972.799999999999</v>
      </c>
      <c r="M18" s="138">
        <v>569.29999999999995</v>
      </c>
      <c r="N18" s="103">
        <v>63.8</v>
      </c>
      <c r="O18" s="104"/>
      <c r="P18" s="79">
        <v>88380.5</v>
      </c>
      <c r="Q18" s="102">
        <v>29559.4</v>
      </c>
      <c r="R18" s="103">
        <v>58095.3</v>
      </c>
      <c r="S18" s="103">
        <v>703.5</v>
      </c>
      <c r="T18" s="103"/>
      <c r="U18" s="103">
        <v>22.3</v>
      </c>
      <c r="V18" s="104"/>
      <c r="W18" s="79">
        <v>58934.6</v>
      </c>
      <c r="X18" s="102">
        <v>32797.61</v>
      </c>
      <c r="Y18" s="103">
        <v>21666</v>
      </c>
      <c r="Z18" s="103">
        <v>4470.99</v>
      </c>
      <c r="AA18" s="103"/>
      <c r="AB18" s="104"/>
      <c r="AC18" s="79">
        <v>41322.1</v>
      </c>
      <c r="AD18" s="102">
        <v>41322.1</v>
      </c>
      <c r="AE18" s="103"/>
      <c r="AF18" s="103"/>
      <c r="AG18" s="104"/>
      <c r="AH18" s="79">
        <v>30257.200000000001</v>
      </c>
      <c r="AI18" s="102">
        <v>30257.200000000001</v>
      </c>
      <c r="AJ18" s="103"/>
      <c r="AK18" s="103"/>
      <c r="AL18" s="104"/>
      <c r="AM18" s="79"/>
      <c r="AN18" s="102"/>
      <c r="AO18" s="106"/>
      <c r="AP18" s="106"/>
      <c r="AQ18" s="107"/>
      <c r="AR18" s="79"/>
      <c r="AS18" s="102"/>
      <c r="AT18" s="108"/>
      <c r="AU18" s="108"/>
      <c r="AV18" s="109"/>
    </row>
    <row r="19" spans="1:48" ht="315.75" thickBot="1" x14ac:dyDescent="0.3">
      <c r="A19" s="110" t="s">
        <v>67</v>
      </c>
      <c r="B19" s="139" t="s">
        <v>68</v>
      </c>
      <c r="C19" s="136" t="s">
        <v>69</v>
      </c>
      <c r="D19" s="137">
        <f>J19+P19+W19+AC19+AH19</f>
        <v>7245.5</v>
      </c>
      <c r="E19" s="75"/>
      <c r="F19" s="75"/>
      <c r="G19" s="102"/>
      <c r="H19" s="103"/>
      <c r="I19" s="104"/>
      <c r="J19" s="79">
        <v>739.1</v>
      </c>
      <c r="K19" s="102">
        <v>739.1</v>
      </c>
      <c r="L19" s="103"/>
      <c r="M19" s="103"/>
      <c r="N19" s="103"/>
      <c r="O19" s="104"/>
      <c r="P19" s="79">
        <v>550.6</v>
      </c>
      <c r="Q19" s="102">
        <v>550.6</v>
      </c>
      <c r="R19" s="103"/>
      <c r="S19" s="103"/>
      <c r="T19" s="103"/>
      <c r="U19" s="103"/>
      <c r="V19" s="104"/>
      <c r="W19" s="79">
        <v>1884.9</v>
      </c>
      <c r="X19" s="102">
        <v>1884.9</v>
      </c>
      <c r="Y19" s="103"/>
      <c r="Z19" s="103"/>
      <c r="AA19" s="103"/>
      <c r="AB19" s="104"/>
      <c r="AC19" s="79">
        <v>1981.4</v>
      </c>
      <c r="AD19" s="102">
        <v>1981.4</v>
      </c>
      <c r="AE19" s="103"/>
      <c r="AF19" s="103"/>
      <c r="AG19" s="104"/>
      <c r="AH19" s="79">
        <v>2089.5</v>
      </c>
      <c r="AI19" s="102">
        <v>2089.5</v>
      </c>
      <c r="AJ19" s="103"/>
      <c r="AK19" s="103"/>
      <c r="AL19" s="104"/>
      <c r="AM19" s="79"/>
      <c r="AN19" s="102"/>
      <c r="AO19" s="106"/>
      <c r="AP19" s="106"/>
      <c r="AQ19" s="107"/>
      <c r="AR19" s="79"/>
      <c r="AS19" s="102"/>
      <c r="AT19" s="108"/>
      <c r="AU19" s="108"/>
      <c r="AV19" s="109"/>
    </row>
    <row r="20" spans="1:48" ht="117.75" thickBot="1" x14ac:dyDescent="0.3">
      <c r="A20" s="84" t="s">
        <v>70</v>
      </c>
      <c r="B20" s="96" t="s">
        <v>71</v>
      </c>
      <c r="C20" s="86" t="s">
        <v>72</v>
      </c>
      <c r="D20" s="87">
        <f>P20+W20+AC20+AH20</f>
        <v>2168.79</v>
      </c>
      <c r="E20" s="75"/>
      <c r="F20" s="75"/>
      <c r="G20" s="102"/>
      <c r="H20" s="103"/>
      <c r="I20" s="104"/>
      <c r="J20" s="79"/>
      <c r="K20" s="102"/>
      <c r="L20" s="108"/>
      <c r="M20" s="103"/>
      <c r="N20" s="108"/>
      <c r="O20" s="140"/>
      <c r="P20" s="79">
        <v>1475.79</v>
      </c>
      <c r="Q20" s="102">
        <v>73.790000000000006</v>
      </c>
      <c r="R20" s="103">
        <v>1402</v>
      </c>
      <c r="S20" s="103"/>
      <c r="T20" s="103"/>
      <c r="U20" s="103"/>
      <c r="V20" s="104"/>
      <c r="W20" s="79">
        <v>231</v>
      </c>
      <c r="X20" s="102">
        <v>231</v>
      </c>
      <c r="Y20" s="103"/>
      <c r="Z20" s="103"/>
      <c r="AA20" s="103"/>
      <c r="AB20" s="104"/>
      <c r="AC20" s="79">
        <v>231</v>
      </c>
      <c r="AD20" s="102">
        <v>231</v>
      </c>
      <c r="AE20" s="103"/>
      <c r="AF20" s="103"/>
      <c r="AG20" s="104"/>
      <c r="AH20" s="79">
        <v>231</v>
      </c>
      <c r="AI20" s="102">
        <v>231</v>
      </c>
      <c r="AJ20" s="103"/>
      <c r="AK20" s="103"/>
      <c r="AL20" s="104"/>
      <c r="AM20" s="79"/>
      <c r="AN20" s="102"/>
      <c r="AO20" s="106"/>
      <c r="AP20" s="106"/>
      <c r="AQ20" s="107"/>
      <c r="AR20" s="79"/>
      <c r="AS20" s="102"/>
      <c r="AT20" s="108"/>
      <c r="AU20" s="108"/>
      <c r="AV20" s="109"/>
    </row>
    <row r="21" spans="1:48" ht="234.75" thickBot="1" x14ac:dyDescent="0.3">
      <c r="A21" s="84" t="s">
        <v>73</v>
      </c>
      <c r="B21" s="96" t="s">
        <v>74</v>
      </c>
      <c r="C21" s="86" t="s">
        <v>75</v>
      </c>
      <c r="D21" s="87">
        <f>P21+W21+AC21+AH21-2968.064-755.994</f>
        <v>40380.341000000008</v>
      </c>
      <c r="E21" s="75"/>
      <c r="F21" s="75"/>
      <c r="G21" s="102"/>
      <c r="H21" s="103"/>
      <c r="I21" s="104"/>
      <c r="J21" s="79"/>
      <c r="K21" s="102"/>
      <c r="L21" s="103"/>
      <c r="M21" s="103"/>
      <c r="N21" s="103"/>
      <c r="O21" s="104"/>
      <c r="P21" s="79">
        <v>9666.9830000000002</v>
      </c>
      <c r="Q21" s="102">
        <v>1737.683</v>
      </c>
      <c r="R21" s="447">
        <v>7929.3</v>
      </c>
      <c r="S21" s="448"/>
      <c r="T21" s="103"/>
      <c r="U21" s="103"/>
      <c r="V21" s="104"/>
      <c r="W21" s="79">
        <v>9041.1759999999995</v>
      </c>
      <c r="X21" s="102">
        <v>1742.9939999999999</v>
      </c>
      <c r="Y21" s="103">
        <v>7298.1819999999998</v>
      </c>
      <c r="Z21" s="103"/>
      <c r="AA21" s="103"/>
      <c r="AB21" s="104"/>
      <c r="AC21" s="79">
        <v>14162.94</v>
      </c>
      <c r="AD21" s="102">
        <v>2025.3</v>
      </c>
      <c r="AE21" s="103">
        <v>12137.64</v>
      </c>
      <c r="AF21" s="103"/>
      <c r="AG21" s="104"/>
      <c r="AH21" s="79">
        <v>11233.3</v>
      </c>
      <c r="AI21" s="102">
        <v>2022</v>
      </c>
      <c r="AJ21" s="103">
        <v>9211.2999999999993</v>
      </c>
      <c r="AK21" s="103"/>
      <c r="AL21" s="104"/>
      <c r="AM21" s="79"/>
      <c r="AN21" s="102"/>
      <c r="AO21" s="106"/>
      <c r="AP21" s="106"/>
      <c r="AQ21" s="107"/>
      <c r="AR21" s="79"/>
      <c r="AS21" s="102"/>
      <c r="AT21" s="108"/>
      <c r="AU21" s="108"/>
      <c r="AV21" s="109"/>
    </row>
    <row r="22" spans="1:48" ht="324.75" thickBot="1" x14ac:dyDescent="0.3">
      <c r="A22" s="84" t="s">
        <v>76</v>
      </c>
      <c r="B22" s="96" t="s">
        <v>77</v>
      </c>
      <c r="C22" s="86" t="s">
        <v>78</v>
      </c>
      <c r="D22" s="87">
        <f>P22+W22+AC22+AH22+AM22</f>
        <v>112196.8</v>
      </c>
      <c r="E22" s="75"/>
      <c r="F22" s="75"/>
      <c r="G22" s="102"/>
      <c r="H22" s="103"/>
      <c r="I22" s="104"/>
      <c r="J22" s="79"/>
      <c r="K22" s="102"/>
      <c r="L22" s="103"/>
      <c r="M22" s="103"/>
      <c r="N22" s="103"/>
      <c r="O22" s="104"/>
      <c r="P22" s="79">
        <v>8987.2999999999993</v>
      </c>
      <c r="Q22" s="102">
        <v>8987.2999999999993</v>
      </c>
      <c r="R22" s="103"/>
      <c r="S22" s="103"/>
      <c r="T22" s="103"/>
      <c r="U22" s="103"/>
      <c r="V22" s="104"/>
      <c r="W22" s="79">
        <v>24191</v>
      </c>
      <c r="X22" s="102">
        <v>24191</v>
      </c>
      <c r="Y22" s="103"/>
      <c r="Z22" s="103"/>
      <c r="AA22" s="103"/>
      <c r="AB22" s="104"/>
      <c r="AC22" s="79">
        <v>24094.3</v>
      </c>
      <c r="AD22" s="102">
        <v>24094.3</v>
      </c>
      <c r="AE22" s="103"/>
      <c r="AF22" s="103"/>
      <c r="AG22" s="104"/>
      <c r="AH22" s="79">
        <v>25401.5</v>
      </c>
      <c r="AI22" s="102">
        <v>25401.5</v>
      </c>
      <c r="AJ22" s="103"/>
      <c r="AK22" s="103"/>
      <c r="AL22" s="104"/>
      <c r="AM22" s="79">
        <v>29522.7</v>
      </c>
      <c r="AN22" s="102">
        <v>29522.7</v>
      </c>
      <c r="AO22" s="106"/>
      <c r="AP22" s="106"/>
      <c r="AQ22" s="107"/>
      <c r="AR22" s="79"/>
      <c r="AS22" s="102"/>
      <c r="AT22" s="108"/>
      <c r="AU22" s="108"/>
      <c r="AV22" s="109"/>
    </row>
    <row r="23" spans="1:48" ht="234.75" thickBot="1" x14ac:dyDescent="0.3">
      <c r="A23" s="84" t="s">
        <v>79</v>
      </c>
      <c r="B23" s="96" t="s">
        <v>80</v>
      </c>
      <c r="C23" s="86" t="s">
        <v>81</v>
      </c>
      <c r="D23" s="87">
        <f>P23+W23+AC23+AH23+AM23</f>
        <v>3726.9399999999996</v>
      </c>
      <c r="E23" s="75"/>
      <c r="F23" s="75"/>
      <c r="G23" s="102"/>
      <c r="H23" s="103"/>
      <c r="I23" s="104"/>
      <c r="J23" s="79"/>
      <c r="K23" s="102"/>
      <c r="L23" s="108"/>
      <c r="M23" s="103"/>
      <c r="N23" s="108"/>
      <c r="O23" s="140"/>
      <c r="P23" s="79">
        <v>827.41</v>
      </c>
      <c r="Q23" s="102">
        <v>431.4</v>
      </c>
      <c r="R23" s="103">
        <v>357.5</v>
      </c>
      <c r="S23" s="103"/>
      <c r="T23" s="103"/>
      <c r="U23" s="103"/>
      <c r="V23" s="104">
        <v>38.51</v>
      </c>
      <c r="W23" s="79">
        <v>905.11</v>
      </c>
      <c r="X23" s="102">
        <v>286</v>
      </c>
      <c r="Y23" s="103">
        <v>300</v>
      </c>
      <c r="Z23" s="103">
        <v>312</v>
      </c>
      <c r="AA23" s="103"/>
      <c r="AB23" s="104">
        <v>7.11</v>
      </c>
      <c r="AC23" s="79">
        <v>525.29999999999995</v>
      </c>
      <c r="AD23" s="102">
        <v>422.3</v>
      </c>
      <c r="AE23" s="103">
        <v>90</v>
      </c>
      <c r="AF23" s="103"/>
      <c r="AG23" s="104">
        <v>13</v>
      </c>
      <c r="AH23" s="79">
        <v>728</v>
      </c>
      <c r="AI23" s="102">
        <v>435</v>
      </c>
      <c r="AJ23" s="103">
        <v>280</v>
      </c>
      <c r="AK23" s="103"/>
      <c r="AL23" s="104">
        <v>13</v>
      </c>
      <c r="AM23" s="79">
        <v>741.12</v>
      </c>
      <c r="AN23" s="102">
        <v>436</v>
      </c>
      <c r="AO23" s="103">
        <v>120</v>
      </c>
      <c r="AP23" s="106"/>
      <c r="AQ23" s="104">
        <v>185.12</v>
      </c>
      <c r="AR23" s="79"/>
      <c r="AS23" s="141"/>
      <c r="AT23" s="142"/>
      <c r="AU23" s="108"/>
      <c r="AV23" s="109"/>
    </row>
    <row r="24" spans="1:48" ht="279.75" thickBot="1" x14ac:dyDescent="0.3">
      <c r="A24" s="84" t="s">
        <v>82</v>
      </c>
      <c r="B24" s="96" t="s">
        <v>83</v>
      </c>
      <c r="C24" s="136" t="s">
        <v>84</v>
      </c>
      <c r="D24" s="137">
        <v>23247.96</v>
      </c>
      <c r="E24" s="75"/>
      <c r="F24" s="75"/>
      <c r="G24" s="102"/>
      <c r="H24" s="103"/>
      <c r="I24" s="104"/>
      <c r="J24" s="79"/>
      <c r="K24" s="102"/>
      <c r="L24" s="108"/>
      <c r="M24" s="103"/>
      <c r="N24" s="108"/>
      <c r="O24" s="140"/>
      <c r="P24" s="79"/>
      <c r="Q24" s="102"/>
      <c r="R24" s="103"/>
      <c r="S24" s="103"/>
      <c r="T24" s="103"/>
      <c r="U24" s="103"/>
      <c r="V24" s="104"/>
      <c r="W24" s="79">
        <v>6703.96</v>
      </c>
      <c r="X24" s="102">
        <v>4008.4</v>
      </c>
      <c r="Y24" s="103">
        <v>2695.56</v>
      </c>
      <c r="Z24" s="103"/>
      <c r="AA24" s="103"/>
      <c r="AB24" s="104"/>
      <c r="AC24" s="79">
        <v>3870</v>
      </c>
      <c r="AD24" s="102">
        <v>3870</v>
      </c>
      <c r="AE24" s="103"/>
      <c r="AF24" s="103"/>
      <c r="AG24" s="104"/>
      <c r="AH24" s="79">
        <v>4020</v>
      </c>
      <c r="AI24" s="102">
        <v>4020</v>
      </c>
      <c r="AJ24" s="103"/>
      <c r="AK24" s="103"/>
      <c r="AL24" s="104"/>
      <c r="AM24" s="79">
        <v>4221</v>
      </c>
      <c r="AN24" s="102">
        <v>4221</v>
      </c>
      <c r="AO24" s="106"/>
      <c r="AP24" s="106"/>
      <c r="AQ24" s="107"/>
      <c r="AR24" s="79">
        <v>4433</v>
      </c>
      <c r="AS24" s="102">
        <v>4433</v>
      </c>
      <c r="AT24" s="108"/>
      <c r="AU24" s="108"/>
      <c r="AV24" s="109"/>
    </row>
    <row r="25" spans="1:48" ht="216.75" thickBot="1" x14ac:dyDescent="0.3">
      <c r="A25" s="143" t="s">
        <v>85</v>
      </c>
      <c r="B25" s="96" t="s">
        <v>86</v>
      </c>
      <c r="C25" s="136" t="s">
        <v>87</v>
      </c>
      <c r="D25" s="137">
        <v>33154.5</v>
      </c>
      <c r="E25" s="75"/>
      <c r="F25" s="75"/>
      <c r="G25" s="102"/>
      <c r="H25" s="103"/>
      <c r="I25" s="104"/>
      <c r="J25" s="79"/>
      <c r="K25" s="102"/>
      <c r="L25" s="108"/>
      <c r="M25" s="103"/>
      <c r="N25" s="108"/>
      <c r="O25" s="140"/>
      <c r="P25" s="79"/>
      <c r="Q25" s="102"/>
      <c r="R25" s="103"/>
      <c r="S25" s="103"/>
      <c r="T25" s="103"/>
      <c r="U25" s="103"/>
      <c r="V25" s="104"/>
      <c r="W25" s="79">
        <v>6352.5</v>
      </c>
      <c r="X25" s="22">
        <v>6352.5</v>
      </c>
      <c r="Y25" s="103"/>
      <c r="Z25" s="103"/>
      <c r="AA25" s="103"/>
      <c r="AB25" s="104"/>
      <c r="AC25" s="79">
        <v>6614.5</v>
      </c>
      <c r="AD25" s="22">
        <v>6614.5</v>
      </c>
      <c r="AE25" s="103"/>
      <c r="AF25" s="103"/>
      <c r="AG25" s="104"/>
      <c r="AH25" s="79">
        <v>5944.9</v>
      </c>
      <c r="AI25" s="22">
        <v>5944.9</v>
      </c>
      <c r="AJ25" s="103"/>
      <c r="AK25" s="103"/>
      <c r="AL25" s="104"/>
      <c r="AM25" s="79">
        <v>6166.5</v>
      </c>
      <c r="AN25" s="22">
        <v>6166.5</v>
      </c>
      <c r="AO25" s="106"/>
      <c r="AP25" s="106"/>
      <c r="AQ25" s="107"/>
      <c r="AR25" s="79">
        <v>8076.2</v>
      </c>
      <c r="AS25" s="22">
        <v>8076.2</v>
      </c>
      <c r="AT25" s="108"/>
      <c r="AU25" s="108"/>
      <c r="AV25" s="109"/>
    </row>
    <row r="26" spans="1:48" ht="90.75" thickBot="1" x14ac:dyDescent="0.3">
      <c r="A26" s="99" t="s">
        <v>88</v>
      </c>
      <c r="B26" s="96" t="s">
        <v>89</v>
      </c>
      <c r="C26" s="100" t="s">
        <v>90</v>
      </c>
      <c r="D26" s="101">
        <f>W26+AC26+AH26+AM26</f>
        <v>20</v>
      </c>
      <c r="E26" s="75"/>
      <c r="F26" s="75"/>
      <c r="G26" s="102"/>
      <c r="H26" s="103"/>
      <c r="I26" s="104"/>
      <c r="J26" s="79"/>
      <c r="K26" s="102"/>
      <c r="L26" s="108"/>
      <c r="M26" s="103"/>
      <c r="N26" s="108"/>
      <c r="O26" s="140"/>
      <c r="P26" s="79"/>
      <c r="Q26" s="102"/>
      <c r="R26" s="103"/>
      <c r="S26" s="103"/>
      <c r="T26" s="103"/>
      <c r="U26" s="103"/>
      <c r="V26" s="104"/>
      <c r="W26" s="79">
        <v>5</v>
      </c>
      <c r="X26" s="102">
        <v>5</v>
      </c>
      <c r="Y26" s="103"/>
      <c r="Z26" s="103"/>
      <c r="AA26" s="103"/>
      <c r="AB26" s="104"/>
      <c r="AC26" s="79">
        <v>5</v>
      </c>
      <c r="AD26" s="102">
        <v>5</v>
      </c>
      <c r="AE26" s="103"/>
      <c r="AF26" s="103"/>
      <c r="AG26" s="104"/>
      <c r="AH26" s="79">
        <v>5</v>
      </c>
      <c r="AI26" s="102">
        <v>5</v>
      </c>
      <c r="AJ26" s="103"/>
      <c r="AK26" s="103"/>
      <c r="AL26" s="109"/>
      <c r="AM26" s="79">
        <v>5</v>
      </c>
      <c r="AN26" s="102">
        <v>5</v>
      </c>
      <c r="AO26" s="106"/>
      <c r="AP26" s="106"/>
      <c r="AQ26" s="107"/>
      <c r="AR26" s="79"/>
      <c r="AS26" s="102"/>
      <c r="AT26" s="108"/>
      <c r="AU26" s="108"/>
      <c r="AV26" s="109"/>
    </row>
    <row r="27" spans="1:48" ht="144.75" thickBot="1" x14ac:dyDescent="0.3">
      <c r="A27" s="144" t="s">
        <v>91</v>
      </c>
      <c r="B27" s="145" t="s">
        <v>92</v>
      </c>
      <c r="C27" s="112" t="s">
        <v>93</v>
      </c>
      <c r="D27" s="146">
        <f>W27+AC27+AH27+AM27+AR27</f>
        <v>31629.9</v>
      </c>
      <c r="E27" s="75"/>
      <c r="F27" s="75"/>
      <c r="G27" s="102"/>
      <c r="H27" s="103"/>
      <c r="I27" s="104"/>
      <c r="J27" s="79"/>
      <c r="K27" s="102"/>
      <c r="L27" s="108"/>
      <c r="M27" s="103"/>
      <c r="N27" s="147"/>
      <c r="O27" s="140"/>
      <c r="P27" s="79"/>
      <c r="Q27" s="102"/>
      <c r="R27" s="103"/>
      <c r="S27" s="103"/>
      <c r="T27" s="103"/>
      <c r="U27" s="103"/>
      <c r="V27" s="104"/>
      <c r="W27" s="79">
        <v>19653.3</v>
      </c>
      <c r="X27" s="102">
        <v>2381.9699999999998</v>
      </c>
      <c r="Y27" s="103">
        <v>17271.330000000002</v>
      </c>
      <c r="Z27" s="103"/>
      <c r="AA27" s="103"/>
      <c r="AB27" s="104"/>
      <c r="AC27" s="79">
        <v>6619.2</v>
      </c>
      <c r="AD27" s="102">
        <v>6619.2</v>
      </c>
      <c r="AE27" s="103"/>
      <c r="AF27" s="103"/>
      <c r="AG27" s="104"/>
      <c r="AH27" s="79">
        <v>400</v>
      </c>
      <c r="AI27" s="102">
        <v>400</v>
      </c>
      <c r="AJ27" s="103"/>
      <c r="AK27" s="103"/>
      <c r="AL27" s="104"/>
      <c r="AM27" s="79">
        <v>2672.4</v>
      </c>
      <c r="AN27" s="102">
        <v>2672.4</v>
      </c>
      <c r="AO27" s="106"/>
      <c r="AP27" s="106"/>
      <c r="AQ27" s="107"/>
      <c r="AR27" s="79">
        <v>2285</v>
      </c>
      <c r="AS27" s="102">
        <v>2285</v>
      </c>
      <c r="AT27" s="108"/>
      <c r="AU27" s="108"/>
      <c r="AV27" s="109"/>
    </row>
    <row r="28" spans="1:48" ht="270.75" thickBot="1" x14ac:dyDescent="0.3">
      <c r="A28" s="144" t="s">
        <v>94</v>
      </c>
      <c r="B28" s="148" t="s">
        <v>30</v>
      </c>
      <c r="C28" s="86" t="s">
        <v>95</v>
      </c>
      <c r="D28" s="87">
        <f>P28+W28+AC28+AH28+AM28</f>
        <v>72372.300000000017</v>
      </c>
      <c r="E28" s="75"/>
      <c r="F28" s="21"/>
      <c r="G28" s="22"/>
      <c r="H28" s="89"/>
      <c r="I28" s="90"/>
      <c r="J28" s="79"/>
      <c r="K28" s="88"/>
      <c r="L28" s="149"/>
      <c r="M28" s="90"/>
      <c r="N28" s="150"/>
      <c r="O28" s="151"/>
      <c r="P28" s="79">
        <v>16056.6</v>
      </c>
      <c r="Q28" s="88">
        <v>4056.6</v>
      </c>
      <c r="R28" s="149">
        <v>12000</v>
      </c>
      <c r="S28" s="149"/>
      <c r="T28" s="149"/>
      <c r="U28" s="149"/>
      <c r="V28" s="90"/>
      <c r="W28" s="79">
        <v>26897.7</v>
      </c>
      <c r="X28" s="88">
        <v>5561.7</v>
      </c>
      <c r="Y28" s="89">
        <v>21336</v>
      </c>
      <c r="Z28" s="89"/>
      <c r="AA28" s="89"/>
      <c r="AB28" s="90"/>
      <c r="AC28" s="79">
        <v>26538.799999999999</v>
      </c>
      <c r="AD28" s="88">
        <v>6538.8</v>
      </c>
      <c r="AE28" s="89">
        <v>20000</v>
      </c>
      <c r="AF28" s="89"/>
      <c r="AG28" s="90"/>
      <c r="AH28" s="79">
        <v>2001.1</v>
      </c>
      <c r="AI28" s="88">
        <v>2001.1</v>
      </c>
      <c r="AJ28" s="89"/>
      <c r="AK28" s="89"/>
      <c r="AL28" s="90"/>
      <c r="AM28" s="79">
        <v>878.1</v>
      </c>
      <c r="AN28" s="88">
        <v>878.1</v>
      </c>
      <c r="AO28" s="92"/>
      <c r="AP28" s="92"/>
      <c r="AQ28" s="152"/>
      <c r="AR28" s="79"/>
      <c r="AS28" s="88"/>
      <c r="AT28" s="94"/>
      <c r="AU28" s="94"/>
      <c r="AV28" s="95"/>
    </row>
    <row r="29" spans="1:48" ht="135.75" thickBot="1" x14ac:dyDescent="0.3">
      <c r="A29" s="153" t="s">
        <v>96</v>
      </c>
      <c r="B29" s="154" t="s">
        <v>97</v>
      </c>
      <c r="C29" s="155" t="s">
        <v>98</v>
      </c>
      <c r="D29" s="156">
        <f>AC29+AH29+AM29+AR29</f>
        <v>203882.16</v>
      </c>
      <c r="E29" s="157"/>
      <c r="F29" s="157"/>
      <c r="G29" s="119"/>
      <c r="H29" s="119"/>
      <c r="I29" s="119"/>
      <c r="J29" s="124"/>
      <c r="K29" s="158"/>
      <c r="L29" s="159"/>
      <c r="M29" s="160"/>
      <c r="N29" s="127"/>
      <c r="O29" s="161"/>
      <c r="P29" s="162"/>
      <c r="Q29" s="156"/>
      <c r="R29" s="163"/>
      <c r="S29" s="164"/>
      <c r="T29" s="165"/>
      <c r="U29" s="166"/>
      <c r="V29" s="167"/>
      <c r="W29" s="124"/>
      <c r="X29" s="168"/>
      <c r="Y29" s="123"/>
      <c r="Z29" s="123"/>
      <c r="AA29" s="123"/>
      <c r="AB29" s="169"/>
      <c r="AC29" s="124">
        <v>53431.203500000003</v>
      </c>
      <c r="AD29" s="167">
        <v>7587.5</v>
      </c>
      <c r="AE29" s="122">
        <v>33103.979579999999</v>
      </c>
      <c r="AF29" s="121"/>
      <c r="AG29" s="170">
        <v>12739.72392</v>
      </c>
      <c r="AH29" s="171">
        <v>51904.508500000004</v>
      </c>
      <c r="AI29" s="172">
        <v>8086.3</v>
      </c>
      <c r="AJ29" s="167">
        <v>38329.401330000001</v>
      </c>
      <c r="AK29" s="122"/>
      <c r="AL29" s="167">
        <v>5488.80717</v>
      </c>
      <c r="AM29" s="124">
        <v>52360.13</v>
      </c>
      <c r="AN29" s="172">
        <v>6977.3</v>
      </c>
      <c r="AO29" s="122">
        <v>44331.859199999999</v>
      </c>
      <c r="AP29" s="122"/>
      <c r="AQ29" s="167">
        <v>1050.9708000000001</v>
      </c>
      <c r="AR29" s="173">
        <v>46186.317999999999</v>
      </c>
      <c r="AS29" s="174">
        <v>2309.4</v>
      </c>
      <c r="AT29" s="175">
        <v>39489.226649999997</v>
      </c>
      <c r="AU29" s="176"/>
      <c r="AV29" s="175">
        <v>4387.6918500000002</v>
      </c>
    </row>
    <row r="30" spans="1:48" ht="79.5" thickBot="1" x14ac:dyDescent="0.3">
      <c r="A30" s="110" t="s">
        <v>99</v>
      </c>
      <c r="B30" s="148" t="s">
        <v>100</v>
      </c>
      <c r="C30" s="155" t="s">
        <v>101</v>
      </c>
      <c r="D30" s="156">
        <v>0</v>
      </c>
      <c r="E30" s="157"/>
      <c r="F30" s="157"/>
      <c r="G30" s="119"/>
      <c r="H30" s="119"/>
      <c r="I30" s="119"/>
      <c r="J30" s="124"/>
      <c r="K30" s="158"/>
      <c r="L30" s="177"/>
      <c r="M30" s="160"/>
      <c r="N30" s="178"/>
      <c r="O30" s="160"/>
      <c r="P30" s="179"/>
      <c r="Q30" s="156"/>
      <c r="R30" s="180"/>
      <c r="S30" s="181"/>
      <c r="T30" s="182"/>
      <c r="U30" s="183"/>
      <c r="V30" s="167"/>
      <c r="W30" s="179"/>
      <c r="X30" s="163"/>
      <c r="Y30" s="122"/>
      <c r="Z30" s="167"/>
      <c r="AA30" s="122"/>
      <c r="AB30" s="169"/>
      <c r="AC30" s="124">
        <v>0</v>
      </c>
      <c r="AD30" s="172"/>
      <c r="AE30" s="122"/>
      <c r="AF30" s="167"/>
      <c r="AG30" s="169"/>
      <c r="AH30" s="171">
        <v>0</v>
      </c>
      <c r="AI30" s="156"/>
      <c r="AJ30" s="122"/>
      <c r="AK30" s="167"/>
      <c r="AL30" s="169"/>
      <c r="AM30" s="124"/>
      <c r="AN30" s="172"/>
      <c r="AO30" s="122"/>
      <c r="AP30" s="167"/>
      <c r="AQ30" s="169"/>
      <c r="AR30" s="173"/>
      <c r="AS30" s="184"/>
      <c r="AT30" s="175"/>
      <c r="AU30" s="185"/>
      <c r="AV30" s="175"/>
    </row>
    <row r="31" spans="1:48" ht="15.75" thickBot="1" x14ac:dyDescent="0.3">
      <c r="A31" s="186"/>
      <c r="B31" s="187"/>
      <c r="C31" s="188" t="s">
        <v>102</v>
      </c>
      <c r="D31" s="189">
        <f>SUM(D10:D30)</f>
        <v>1326079.791</v>
      </c>
      <c r="E31" s="190">
        <f t="shared" ref="E31:AV31" si="0">SUM(E10:E30)</f>
        <v>0</v>
      </c>
      <c r="F31" s="190">
        <f t="shared" si="0"/>
        <v>3412.2</v>
      </c>
      <c r="G31" s="190">
        <f t="shared" si="0"/>
        <v>1237.2</v>
      </c>
      <c r="H31" s="190">
        <f t="shared" si="0"/>
        <v>1135.6599999999999</v>
      </c>
      <c r="I31" s="190">
        <f t="shared" si="0"/>
        <v>190.24</v>
      </c>
      <c r="J31" s="190">
        <f t="shared" si="0"/>
        <v>146665.09000000003</v>
      </c>
      <c r="K31" s="190">
        <f t="shared" si="0"/>
        <v>41646.82</v>
      </c>
      <c r="L31" s="191">
        <f t="shared" si="0"/>
        <v>78978.11</v>
      </c>
      <c r="M31" s="190">
        <f t="shared" si="0"/>
        <v>2483.06</v>
      </c>
      <c r="N31" s="191">
        <f t="shared" si="0"/>
        <v>63.8</v>
      </c>
      <c r="O31" s="192">
        <f t="shared" si="0"/>
        <v>23493.3</v>
      </c>
      <c r="P31" s="190">
        <f t="shared" si="0"/>
        <v>225035.26300000004</v>
      </c>
      <c r="Q31" s="193">
        <f t="shared" si="0"/>
        <v>87354.403000000006</v>
      </c>
      <c r="R31" s="191">
        <f t="shared" si="0"/>
        <v>136006.486</v>
      </c>
      <c r="S31" s="191">
        <f t="shared" si="0"/>
        <v>1613.5640000000001</v>
      </c>
      <c r="T31" s="191">
        <f t="shared" si="0"/>
        <v>0</v>
      </c>
      <c r="U31" s="191">
        <f t="shared" si="0"/>
        <v>22.3</v>
      </c>
      <c r="V31" s="190">
        <f t="shared" si="0"/>
        <v>38.51</v>
      </c>
      <c r="W31" s="190">
        <f t="shared" si="0"/>
        <v>246272.27599999998</v>
      </c>
      <c r="X31" s="191">
        <f t="shared" si="0"/>
        <v>118436.57399999999</v>
      </c>
      <c r="Y31" s="190">
        <f t="shared" si="0"/>
        <v>121465.80200000001</v>
      </c>
      <c r="Z31" s="190">
        <f t="shared" si="0"/>
        <v>4889.49</v>
      </c>
      <c r="AA31" s="190">
        <f t="shared" si="0"/>
        <v>0</v>
      </c>
      <c r="AB31" s="190">
        <f t="shared" si="0"/>
        <v>7.11</v>
      </c>
      <c r="AC31" s="190">
        <f t="shared" si="0"/>
        <v>254095.14349999998</v>
      </c>
      <c r="AD31" s="190">
        <f t="shared" si="0"/>
        <v>139535.5</v>
      </c>
      <c r="AE31" s="190">
        <f t="shared" si="0"/>
        <v>101806.91958</v>
      </c>
      <c r="AF31" s="190">
        <f t="shared" si="0"/>
        <v>0</v>
      </c>
      <c r="AG31" s="190">
        <f t="shared" si="0"/>
        <v>12752.72392</v>
      </c>
      <c r="AH31" s="190">
        <f t="shared" si="0"/>
        <v>212223.20850000001</v>
      </c>
      <c r="AI31" s="190">
        <f t="shared" si="0"/>
        <v>119862</v>
      </c>
      <c r="AJ31" s="190">
        <f t="shared" si="0"/>
        <v>86886.401329999993</v>
      </c>
      <c r="AK31" s="190">
        <f t="shared" si="0"/>
        <v>0</v>
      </c>
      <c r="AL31" s="190">
        <f t="shared" si="0"/>
        <v>5501.80717</v>
      </c>
      <c r="AM31" s="190">
        <f t="shared" si="0"/>
        <v>182593.55</v>
      </c>
      <c r="AN31" s="190">
        <f t="shared" si="0"/>
        <v>73828.800000000003</v>
      </c>
      <c r="AO31" s="190">
        <f t="shared" si="0"/>
        <v>107528.65919999999</v>
      </c>
      <c r="AP31" s="190">
        <f t="shared" si="0"/>
        <v>0</v>
      </c>
      <c r="AQ31" s="190">
        <f t="shared" si="0"/>
        <v>1236.0907999999999</v>
      </c>
      <c r="AR31" s="190">
        <f t="shared" si="0"/>
        <v>60980.517999999996</v>
      </c>
      <c r="AS31" s="190">
        <f t="shared" si="0"/>
        <v>17103.600000000002</v>
      </c>
      <c r="AT31" s="190">
        <f t="shared" si="0"/>
        <v>39489.226649999997</v>
      </c>
      <c r="AU31" s="190">
        <f t="shared" si="0"/>
        <v>0</v>
      </c>
      <c r="AV31" s="190">
        <f t="shared" si="0"/>
        <v>4387.6918500000002</v>
      </c>
    </row>
  </sheetData>
  <mergeCells count="31">
    <mergeCell ref="R21:S21"/>
    <mergeCell ref="AN4:AO4"/>
    <mergeCell ref="AP4:AP5"/>
    <mergeCell ref="AQ4:AQ5"/>
    <mergeCell ref="AS4:AT4"/>
    <mergeCell ref="X4:Y4"/>
    <mergeCell ref="AA4:AA5"/>
    <mergeCell ref="AB4:AB5"/>
    <mergeCell ref="AD4:AE4"/>
    <mergeCell ref="AF4:AF5"/>
    <mergeCell ref="AG4:AG5"/>
    <mergeCell ref="AI4:AJ4"/>
    <mergeCell ref="AM3:AM5"/>
    <mergeCell ref="W3:W5"/>
    <mergeCell ref="X3:AB3"/>
    <mergeCell ref="AC3:AC5"/>
    <mergeCell ref="AU4:AU5"/>
    <mergeCell ref="AV4:AV5"/>
    <mergeCell ref="AN3:AQ3"/>
    <mergeCell ref="AR3:AR5"/>
    <mergeCell ref="AS3:AV3"/>
    <mergeCell ref="AD3:AG3"/>
    <mergeCell ref="AH3:AH5"/>
    <mergeCell ref="AI3:AL3"/>
    <mergeCell ref="AK4:AK5"/>
    <mergeCell ref="AL4:AL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1"/>
  <sheetViews>
    <sheetView topLeftCell="A34" zoomScale="78" zoomScaleNormal="78" workbookViewId="0">
      <selection activeCell="B8" sqref="B8"/>
    </sheetView>
  </sheetViews>
  <sheetFormatPr defaultRowHeight="15" x14ac:dyDescent="0.25"/>
  <cols>
    <col min="1" max="1" width="5.7109375" customWidth="1"/>
    <col min="2" max="2" width="18.85546875" customWidth="1"/>
    <col min="3" max="3" width="16.85546875" customWidth="1"/>
    <col min="4" max="4" width="51.28515625" customWidth="1"/>
  </cols>
  <sheetData>
    <row r="2" spans="1:49" ht="15.75" thickBot="1" x14ac:dyDescent="0.3"/>
    <row r="3" spans="1:49" ht="15.75" thickBot="1" x14ac:dyDescent="0.3">
      <c r="A3" s="458" t="s">
        <v>103</v>
      </c>
      <c r="B3" s="426" t="s">
        <v>0</v>
      </c>
      <c r="C3" s="429" t="s">
        <v>1</v>
      </c>
      <c r="D3" s="432" t="s">
        <v>2</v>
      </c>
      <c r="E3" s="432" t="s">
        <v>3</v>
      </c>
      <c r="F3" s="435" t="s">
        <v>4</v>
      </c>
      <c r="G3" s="1">
        <v>2010</v>
      </c>
      <c r="H3" s="2">
        <v>2010</v>
      </c>
      <c r="I3" s="2">
        <v>2010</v>
      </c>
      <c r="J3" s="3">
        <v>2010</v>
      </c>
      <c r="K3" s="1">
        <v>2011</v>
      </c>
      <c r="L3" s="2">
        <v>2011</v>
      </c>
      <c r="M3" s="2">
        <v>2011</v>
      </c>
      <c r="N3" s="2">
        <v>2011</v>
      </c>
      <c r="O3" s="2">
        <v>2011</v>
      </c>
      <c r="P3" s="2">
        <v>2011</v>
      </c>
      <c r="Q3" s="1">
        <v>2012</v>
      </c>
      <c r="R3" s="2">
        <v>2012</v>
      </c>
      <c r="S3" s="2">
        <v>2012</v>
      </c>
      <c r="T3" s="2">
        <v>2012</v>
      </c>
      <c r="U3" s="2">
        <v>2012</v>
      </c>
      <c r="V3" s="2">
        <v>2012</v>
      </c>
      <c r="W3" s="2">
        <v>2012</v>
      </c>
      <c r="X3" s="441" t="s">
        <v>5</v>
      </c>
      <c r="Y3" s="454">
        <v>2013</v>
      </c>
      <c r="Z3" s="455"/>
      <c r="AA3" s="456"/>
      <c r="AB3" s="456"/>
      <c r="AC3" s="457"/>
      <c r="AD3" s="441" t="s">
        <v>6</v>
      </c>
      <c r="AE3" s="438">
        <v>2014</v>
      </c>
      <c r="AF3" s="439"/>
      <c r="AG3" s="439"/>
      <c r="AH3" s="440"/>
      <c r="AI3" s="441" t="s">
        <v>7</v>
      </c>
      <c r="AJ3" s="438">
        <v>2015</v>
      </c>
      <c r="AK3" s="439"/>
      <c r="AL3" s="439"/>
      <c r="AM3" s="440"/>
      <c r="AN3" s="441" t="s">
        <v>8</v>
      </c>
      <c r="AO3" s="438">
        <v>2016</v>
      </c>
      <c r="AP3" s="439"/>
      <c r="AQ3" s="439"/>
      <c r="AR3" s="440"/>
      <c r="AS3" s="441" t="s">
        <v>9</v>
      </c>
      <c r="AT3" s="438">
        <v>2017</v>
      </c>
      <c r="AU3" s="439"/>
      <c r="AV3" s="439"/>
      <c r="AW3" s="440"/>
    </row>
    <row r="4" spans="1:49" ht="15.75" thickBot="1" x14ac:dyDescent="0.3">
      <c r="A4" s="433"/>
      <c r="B4" s="427"/>
      <c r="C4" s="430"/>
      <c r="D4" s="433"/>
      <c r="E4" s="433"/>
      <c r="F4" s="436"/>
      <c r="G4" s="1"/>
      <c r="H4" s="2"/>
      <c r="I4" s="2"/>
      <c r="J4" s="2"/>
      <c r="K4" s="1"/>
      <c r="L4" s="2"/>
      <c r="M4" s="2"/>
      <c r="N4" s="2"/>
      <c r="O4" s="2"/>
      <c r="P4" s="2"/>
      <c r="Q4" s="1"/>
      <c r="R4" s="4"/>
      <c r="S4" s="4"/>
      <c r="T4" s="4"/>
      <c r="U4" s="4"/>
      <c r="V4" s="4"/>
      <c r="W4" s="4"/>
      <c r="X4" s="442"/>
      <c r="Y4" s="449" t="s">
        <v>10</v>
      </c>
      <c r="Z4" s="450"/>
      <c r="AA4" s="5"/>
      <c r="AB4" s="451" t="s">
        <v>11</v>
      </c>
      <c r="AC4" s="445" t="s">
        <v>12</v>
      </c>
      <c r="AD4" s="442"/>
      <c r="AE4" s="449" t="s">
        <v>10</v>
      </c>
      <c r="AF4" s="450"/>
      <c r="AG4" s="443" t="s">
        <v>11</v>
      </c>
      <c r="AH4" s="445" t="s">
        <v>12</v>
      </c>
      <c r="AI4" s="442"/>
      <c r="AJ4" s="449" t="s">
        <v>10</v>
      </c>
      <c r="AK4" s="450"/>
      <c r="AL4" s="443" t="s">
        <v>11</v>
      </c>
      <c r="AM4" s="445" t="s">
        <v>12</v>
      </c>
      <c r="AN4" s="442"/>
      <c r="AO4" s="449" t="s">
        <v>10</v>
      </c>
      <c r="AP4" s="450"/>
      <c r="AQ4" s="443" t="s">
        <v>11</v>
      </c>
      <c r="AR4" s="445" t="s">
        <v>12</v>
      </c>
      <c r="AS4" s="442"/>
      <c r="AT4" s="449" t="s">
        <v>10</v>
      </c>
      <c r="AU4" s="450"/>
      <c r="AV4" s="443" t="s">
        <v>11</v>
      </c>
      <c r="AW4" s="445" t="s">
        <v>12</v>
      </c>
    </row>
    <row r="5" spans="1:49" ht="45.75" thickBot="1" x14ac:dyDescent="0.3">
      <c r="A5" s="459"/>
      <c r="B5" s="428"/>
      <c r="C5" s="431"/>
      <c r="D5" s="434"/>
      <c r="E5" s="434"/>
      <c r="F5" s="437"/>
      <c r="G5" s="6" t="s">
        <v>13</v>
      </c>
      <c r="H5" s="7" t="s">
        <v>14</v>
      </c>
      <c r="I5" s="8" t="s">
        <v>15</v>
      </c>
      <c r="J5" s="9" t="s">
        <v>16</v>
      </c>
      <c r="K5" s="6" t="s">
        <v>13</v>
      </c>
      <c r="L5" s="7" t="s">
        <v>14</v>
      </c>
      <c r="M5" s="8" t="s">
        <v>15</v>
      </c>
      <c r="N5" s="8" t="s">
        <v>16</v>
      </c>
      <c r="O5" s="10" t="s">
        <v>17</v>
      </c>
      <c r="P5" s="9" t="s">
        <v>18</v>
      </c>
      <c r="Q5" s="6" t="s">
        <v>19</v>
      </c>
      <c r="R5" s="11" t="s">
        <v>14</v>
      </c>
      <c r="S5" s="12" t="s">
        <v>15</v>
      </c>
      <c r="T5" s="12" t="s">
        <v>16</v>
      </c>
      <c r="U5" s="13" t="s">
        <v>20</v>
      </c>
      <c r="V5" s="13" t="s">
        <v>17</v>
      </c>
      <c r="W5" s="14" t="s">
        <v>21</v>
      </c>
      <c r="X5" s="453"/>
      <c r="Y5" s="15" t="s">
        <v>22</v>
      </c>
      <c r="Z5" s="16" t="s">
        <v>23</v>
      </c>
      <c r="AA5" s="17" t="s">
        <v>24</v>
      </c>
      <c r="AB5" s="452"/>
      <c r="AC5" s="446"/>
      <c r="AD5" s="442"/>
      <c r="AE5" s="15" t="s">
        <v>22</v>
      </c>
      <c r="AF5" s="15" t="s">
        <v>23</v>
      </c>
      <c r="AG5" s="444"/>
      <c r="AH5" s="446"/>
      <c r="AI5" s="442"/>
      <c r="AJ5" s="15" t="s">
        <v>22</v>
      </c>
      <c r="AK5" s="15" t="s">
        <v>23</v>
      </c>
      <c r="AL5" s="444"/>
      <c r="AM5" s="446"/>
      <c r="AN5" s="442"/>
      <c r="AO5" s="15" t="s">
        <v>22</v>
      </c>
      <c r="AP5" s="15" t="s">
        <v>23</v>
      </c>
      <c r="AQ5" s="444"/>
      <c r="AR5" s="446"/>
      <c r="AS5" s="442"/>
      <c r="AT5" s="15" t="s">
        <v>22</v>
      </c>
      <c r="AU5" s="15" t="s">
        <v>23</v>
      </c>
      <c r="AV5" s="444"/>
      <c r="AW5" s="446"/>
    </row>
    <row r="6" spans="1:49" ht="99.75" customHeight="1" thickBot="1" x14ac:dyDescent="0.3">
      <c r="A6" s="19">
        <v>1</v>
      </c>
      <c r="B6" s="18" t="s">
        <v>25</v>
      </c>
      <c r="C6" s="19"/>
      <c r="D6" s="20" t="s">
        <v>26</v>
      </c>
      <c r="E6" s="20"/>
      <c r="F6" s="21">
        <v>2280.6</v>
      </c>
      <c r="G6" s="21">
        <v>4527.92</v>
      </c>
      <c r="H6" s="22">
        <v>4527.92</v>
      </c>
      <c r="I6" s="23"/>
      <c r="J6" s="24"/>
      <c r="K6" s="25">
        <v>5036.5</v>
      </c>
      <c r="L6" s="26">
        <v>4084.5</v>
      </c>
      <c r="M6" s="24">
        <v>952</v>
      </c>
      <c r="N6" s="24"/>
      <c r="O6" s="23"/>
      <c r="P6" s="24"/>
      <c r="Q6" s="25">
        <v>4231.03</v>
      </c>
      <c r="R6" s="22">
        <v>3246.5</v>
      </c>
      <c r="S6" s="23">
        <v>984.53</v>
      </c>
      <c r="T6" s="23"/>
      <c r="U6" s="23"/>
      <c r="V6" s="23"/>
      <c r="W6" s="24"/>
      <c r="X6" s="27"/>
      <c r="Y6" s="28"/>
      <c r="Z6" s="29"/>
      <c r="AA6" s="29"/>
      <c r="AB6" s="29"/>
      <c r="AC6" s="30"/>
      <c r="AD6" s="31"/>
      <c r="AE6" s="22"/>
      <c r="AF6" s="23"/>
      <c r="AG6" s="23"/>
      <c r="AH6" s="24"/>
      <c r="AI6" s="25"/>
      <c r="AJ6" s="22"/>
      <c r="AK6" s="23"/>
      <c r="AL6" s="23"/>
      <c r="AM6" s="24"/>
      <c r="AN6" s="25"/>
      <c r="AO6" s="22"/>
      <c r="AP6" s="32"/>
      <c r="AQ6" s="32"/>
      <c r="AR6" s="33"/>
      <c r="AS6" s="25"/>
      <c r="AT6" s="22"/>
      <c r="AU6" s="34"/>
      <c r="AV6" s="34"/>
      <c r="AW6" s="35"/>
    </row>
    <row r="7" spans="1:49" ht="132.75" customHeight="1" thickBot="1" x14ac:dyDescent="0.3">
      <c r="A7" s="19">
        <v>2</v>
      </c>
      <c r="B7" s="36" t="s">
        <v>27</v>
      </c>
      <c r="C7" s="37"/>
      <c r="D7" s="38" t="s">
        <v>28</v>
      </c>
      <c r="E7" s="38"/>
      <c r="F7" s="39">
        <v>2425.37</v>
      </c>
      <c r="G7" s="39">
        <v>933.8</v>
      </c>
      <c r="H7" s="40">
        <v>933.8</v>
      </c>
      <c r="I7" s="41"/>
      <c r="J7" s="42"/>
      <c r="K7" s="43">
        <v>18019.3</v>
      </c>
      <c r="L7" s="44">
        <v>3647.5</v>
      </c>
      <c r="M7" s="45">
        <v>14371.8</v>
      </c>
      <c r="N7" s="45"/>
      <c r="O7" s="46"/>
      <c r="P7" s="45"/>
      <c r="Q7" s="47">
        <v>21801.4</v>
      </c>
      <c r="R7" s="40">
        <v>1801.4</v>
      </c>
      <c r="S7" s="41">
        <v>20000</v>
      </c>
      <c r="T7" s="41"/>
      <c r="U7" s="41"/>
      <c r="V7" s="41"/>
      <c r="W7" s="42"/>
      <c r="X7" s="43"/>
      <c r="Y7" s="48"/>
      <c r="Z7" s="46"/>
      <c r="AA7" s="46"/>
      <c r="AB7" s="46"/>
      <c r="AC7" s="45"/>
      <c r="AD7" s="47"/>
      <c r="AE7" s="40"/>
      <c r="AF7" s="41"/>
      <c r="AG7" s="41"/>
      <c r="AH7" s="42"/>
      <c r="AI7" s="47"/>
      <c r="AJ7" s="40"/>
      <c r="AK7" s="41"/>
      <c r="AL7" s="41"/>
      <c r="AM7" s="42"/>
      <c r="AN7" s="47"/>
      <c r="AO7" s="40"/>
      <c r="AP7" s="49"/>
      <c r="AQ7" s="49"/>
      <c r="AR7" s="50"/>
      <c r="AS7" s="47"/>
      <c r="AT7" s="40"/>
      <c r="AU7" s="51"/>
      <c r="AV7" s="51"/>
      <c r="AW7" s="52"/>
    </row>
    <row r="8" spans="1:49" ht="135.75" thickBot="1" x14ac:dyDescent="0.3">
      <c r="A8" s="19">
        <v>5</v>
      </c>
      <c r="B8" s="53" t="s">
        <v>29</v>
      </c>
      <c r="C8" s="54" t="s">
        <v>30</v>
      </c>
      <c r="D8" s="55" t="s">
        <v>31</v>
      </c>
      <c r="E8" s="55">
        <f>G8+K8+Q8+X8+AD8+AI8+AN8</f>
        <v>134312.845</v>
      </c>
      <c r="F8" s="56"/>
      <c r="G8" s="57">
        <v>52600.644999999997</v>
      </c>
      <c r="H8" s="58">
        <v>2630.0320000000002</v>
      </c>
      <c r="I8" s="59">
        <v>6254.2169999999996</v>
      </c>
      <c r="J8" s="60">
        <v>43716.396000000001</v>
      </c>
      <c r="K8" s="61">
        <v>48005.23</v>
      </c>
      <c r="L8" s="62">
        <v>6515.5</v>
      </c>
      <c r="M8" s="59">
        <v>14455.895</v>
      </c>
      <c r="N8" s="59">
        <v>27033.832999999999</v>
      </c>
      <c r="O8" s="59"/>
      <c r="P8" s="60"/>
      <c r="Q8" s="63">
        <v>5623.8</v>
      </c>
      <c r="R8" s="62">
        <v>5623.8</v>
      </c>
      <c r="S8" s="64"/>
      <c r="T8" s="59"/>
      <c r="U8" s="59"/>
      <c r="V8" s="59"/>
      <c r="W8" s="60"/>
      <c r="X8" s="61">
        <v>8002.56</v>
      </c>
      <c r="Y8" s="62">
        <v>8002.56</v>
      </c>
      <c r="Z8" s="59"/>
      <c r="AA8" s="59"/>
      <c r="AB8" s="59"/>
      <c r="AC8" s="60"/>
      <c r="AD8" s="61">
        <v>7587.43</v>
      </c>
      <c r="AE8" s="62">
        <v>7587.43</v>
      </c>
      <c r="AF8" s="59"/>
      <c r="AG8" s="59"/>
      <c r="AH8" s="60"/>
      <c r="AI8" s="61">
        <v>8086.22</v>
      </c>
      <c r="AJ8" s="62">
        <v>8086.22</v>
      </c>
      <c r="AK8" s="59"/>
      <c r="AL8" s="59"/>
      <c r="AM8" s="60"/>
      <c r="AN8" s="65">
        <v>4406.96</v>
      </c>
      <c r="AO8" s="66">
        <v>4406.96</v>
      </c>
      <c r="AP8" s="67"/>
      <c r="AQ8" s="67"/>
      <c r="AR8" s="68"/>
      <c r="AS8" s="65"/>
      <c r="AT8" s="66"/>
      <c r="AU8" s="69"/>
      <c r="AV8" s="69"/>
      <c r="AW8" s="70"/>
    </row>
    <row r="9" spans="1:49" ht="147" thickBot="1" x14ac:dyDescent="0.3">
      <c r="A9" s="19">
        <v>6</v>
      </c>
      <c r="B9" s="71" t="s">
        <v>32</v>
      </c>
      <c r="C9" s="72" t="s">
        <v>33</v>
      </c>
      <c r="D9" s="73" t="s">
        <v>34</v>
      </c>
      <c r="E9" s="74">
        <f>Q9+X9</f>
        <v>1215.7</v>
      </c>
      <c r="F9" s="75"/>
      <c r="G9" s="75"/>
      <c r="H9" s="76"/>
      <c r="I9" s="77"/>
      <c r="J9" s="78"/>
      <c r="K9" s="79" t="s">
        <v>35</v>
      </c>
      <c r="L9" s="76"/>
      <c r="M9" s="77"/>
      <c r="N9" s="77"/>
      <c r="O9" s="77"/>
      <c r="P9" s="78"/>
      <c r="Q9" s="79">
        <v>484.8</v>
      </c>
      <c r="R9" s="76">
        <v>484.8</v>
      </c>
      <c r="S9" s="77"/>
      <c r="T9" s="77"/>
      <c r="U9" s="77"/>
      <c r="V9" s="77"/>
      <c r="W9" s="78"/>
      <c r="X9" s="79">
        <v>730.9</v>
      </c>
      <c r="Y9" s="76">
        <v>730.9</v>
      </c>
      <c r="Z9" s="77"/>
      <c r="AA9" s="77"/>
      <c r="AB9" s="77"/>
      <c r="AC9" s="78"/>
      <c r="AD9" s="79"/>
      <c r="AE9" s="76"/>
      <c r="AF9" s="77"/>
      <c r="AG9" s="77"/>
      <c r="AH9" s="78"/>
      <c r="AI9" s="79"/>
      <c r="AJ9" s="76"/>
      <c r="AK9" s="77"/>
      <c r="AL9" s="77"/>
      <c r="AM9" s="78"/>
      <c r="AN9" s="79"/>
      <c r="AO9" s="76"/>
      <c r="AP9" s="80"/>
      <c r="AQ9" s="80"/>
      <c r="AR9" s="81"/>
      <c r="AS9" s="79"/>
      <c r="AT9" s="76"/>
      <c r="AU9" s="82"/>
      <c r="AV9" s="82"/>
      <c r="AW9" s="83"/>
    </row>
    <row r="10" spans="1:49" ht="124.5" thickBot="1" x14ac:dyDescent="0.3">
      <c r="A10" s="110">
        <v>1</v>
      </c>
      <c r="B10" s="84" t="s">
        <v>36</v>
      </c>
      <c r="C10" s="85" t="s">
        <v>37</v>
      </c>
      <c r="D10" s="86" t="s">
        <v>38</v>
      </c>
      <c r="E10" s="87">
        <f>G10+K10+Q10+X10+AD10+AI10-668.436-804.864</f>
        <v>12717</v>
      </c>
      <c r="F10" s="75"/>
      <c r="G10" s="75">
        <v>1337.1</v>
      </c>
      <c r="H10" s="88">
        <v>160</v>
      </c>
      <c r="I10" s="89">
        <v>137.76</v>
      </c>
      <c r="J10" s="90">
        <v>190.24</v>
      </c>
      <c r="K10" s="79">
        <v>4622.3999999999996</v>
      </c>
      <c r="L10" s="88">
        <v>1672.2</v>
      </c>
      <c r="M10" s="89">
        <v>1154.44</v>
      </c>
      <c r="N10" s="89">
        <v>1795.76</v>
      </c>
      <c r="O10" s="89"/>
      <c r="P10" s="90"/>
      <c r="Q10" s="79">
        <v>2789.4</v>
      </c>
      <c r="R10" s="88">
        <v>1316.1</v>
      </c>
      <c r="S10" s="91">
        <v>668.43600000000004</v>
      </c>
      <c r="T10" s="91">
        <v>804.86400000000003</v>
      </c>
      <c r="U10" s="89"/>
      <c r="V10" s="89"/>
      <c r="W10" s="90"/>
      <c r="X10" s="79">
        <v>2486</v>
      </c>
      <c r="Y10" s="88">
        <v>1012.7</v>
      </c>
      <c r="Z10" s="89" t="s">
        <v>39</v>
      </c>
      <c r="AA10" s="89"/>
      <c r="AB10" s="89"/>
      <c r="AC10" s="90"/>
      <c r="AD10" s="79">
        <v>1377.1</v>
      </c>
      <c r="AE10" s="88">
        <v>1377.1</v>
      </c>
      <c r="AF10" s="89"/>
      <c r="AG10" s="89"/>
      <c r="AH10" s="90"/>
      <c r="AI10" s="79">
        <v>1578.3</v>
      </c>
      <c r="AJ10" s="88">
        <v>1578.3</v>
      </c>
      <c r="AK10" s="89"/>
      <c r="AL10" s="89"/>
      <c r="AM10" s="90"/>
      <c r="AN10" s="79"/>
      <c r="AO10" s="88"/>
      <c r="AP10" s="92"/>
      <c r="AQ10" s="92"/>
      <c r="AR10" s="93"/>
      <c r="AS10" s="79"/>
      <c r="AT10" s="88"/>
      <c r="AU10" s="94"/>
      <c r="AV10" s="94"/>
      <c r="AW10" s="95"/>
    </row>
    <row r="11" spans="1:49" ht="102" thickBot="1" x14ac:dyDescent="0.3">
      <c r="A11" s="110">
        <v>2</v>
      </c>
      <c r="B11" s="84" t="s">
        <v>40</v>
      </c>
      <c r="C11" s="96" t="s">
        <v>41</v>
      </c>
      <c r="D11" s="86" t="s">
        <v>42</v>
      </c>
      <c r="E11" s="87">
        <f>G11+K11+Q11+X11+AD11</f>
        <v>10341.1</v>
      </c>
      <c r="F11" s="75"/>
      <c r="G11" s="75">
        <v>318</v>
      </c>
      <c r="H11" s="88">
        <v>318</v>
      </c>
      <c r="I11" s="89"/>
      <c r="J11" s="90"/>
      <c r="K11" s="79">
        <v>3623.67</v>
      </c>
      <c r="L11" s="88">
        <v>3623.67</v>
      </c>
      <c r="M11" s="89"/>
      <c r="N11" s="89"/>
      <c r="O11" s="89"/>
      <c r="P11" s="90"/>
      <c r="Q11" s="79">
        <v>2251.13</v>
      </c>
      <c r="R11" s="88">
        <v>1874.18</v>
      </c>
      <c r="S11" s="89">
        <v>376.95</v>
      </c>
      <c r="T11" s="89"/>
      <c r="U11" s="89"/>
      <c r="V11" s="89"/>
      <c r="W11" s="90"/>
      <c r="X11" s="79">
        <v>1980.8</v>
      </c>
      <c r="Y11" s="88">
        <v>1660.9</v>
      </c>
      <c r="Z11" s="89">
        <v>319.89999999999998</v>
      </c>
      <c r="AA11" s="89"/>
      <c r="AB11" s="89"/>
      <c r="AC11" s="90"/>
      <c r="AD11" s="79">
        <v>2167.5</v>
      </c>
      <c r="AE11" s="88">
        <v>2167.5</v>
      </c>
      <c r="AF11" s="89"/>
      <c r="AG11" s="89"/>
      <c r="AH11" s="90"/>
      <c r="AI11" s="79"/>
      <c r="AJ11" s="88"/>
      <c r="AK11" s="89"/>
      <c r="AL11" s="89"/>
      <c r="AM11" s="90"/>
      <c r="AN11" s="79"/>
      <c r="AO11" s="88"/>
      <c r="AP11" s="92"/>
      <c r="AQ11" s="92"/>
      <c r="AR11" s="93"/>
      <c r="AS11" s="79"/>
      <c r="AT11" s="88"/>
      <c r="AU11" s="94"/>
      <c r="AV11" s="94"/>
      <c r="AW11" s="95"/>
    </row>
    <row r="12" spans="1:49" ht="102" thickBot="1" x14ac:dyDescent="0.3">
      <c r="A12" s="110">
        <v>3</v>
      </c>
      <c r="B12" s="84" t="s">
        <v>43</v>
      </c>
      <c r="C12" s="96" t="s">
        <v>44</v>
      </c>
      <c r="D12" s="86" t="s">
        <v>45</v>
      </c>
      <c r="E12" s="87">
        <v>101811.5</v>
      </c>
      <c r="F12" s="75"/>
      <c r="G12" s="75">
        <v>1657.1</v>
      </c>
      <c r="H12" s="88">
        <v>659.2</v>
      </c>
      <c r="I12" s="89">
        <v>997.9</v>
      </c>
      <c r="J12" s="90"/>
      <c r="K12" s="79">
        <v>76082.5</v>
      </c>
      <c r="L12" s="88">
        <v>5293</v>
      </c>
      <c r="M12" s="89">
        <v>47296.2</v>
      </c>
      <c r="N12" s="89"/>
      <c r="O12" s="89"/>
      <c r="P12" s="90">
        <v>23493.3</v>
      </c>
      <c r="Q12" s="79">
        <v>20353.099999999999</v>
      </c>
      <c r="R12" s="88">
        <v>3098.9</v>
      </c>
      <c r="S12" s="89">
        <v>17254.2</v>
      </c>
      <c r="T12" s="89"/>
      <c r="U12" s="89"/>
      <c r="V12" s="89"/>
      <c r="W12" s="90"/>
      <c r="X12" s="79">
        <v>782</v>
      </c>
      <c r="Y12" s="89">
        <v>598.6</v>
      </c>
      <c r="Z12" s="88">
        <v>183.4</v>
      </c>
      <c r="AA12" s="97"/>
      <c r="AB12" s="98"/>
      <c r="AC12" s="90"/>
      <c r="AD12" s="79">
        <v>1779</v>
      </c>
      <c r="AE12" s="88">
        <v>1779</v>
      </c>
      <c r="AF12" s="89"/>
      <c r="AG12" s="89"/>
      <c r="AH12" s="90"/>
      <c r="AI12" s="79">
        <v>1157.8</v>
      </c>
      <c r="AJ12" s="88">
        <v>1157.8</v>
      </c>
      <c r="AK12" s="89"/>
      <c r="AL12" s="89"/>
      <c r="AM12" s="90"/>
      <c r="AN12" s="79"/>
      <c r="AO12" s="88"/>
      <c r="AP12" s="92"/>
      <c r="AQ12" s="92"/>
      <c r="AR12" s="93"/>
      <c r="AS12" s="79"/>
      <c r="AT12" s="88"/>
      <c r="AU12" s="94"/>
      <c r="AV12" s="94"/>
      <c r="AW12" s="95"/>
    </row>
    <row r="13" spans="1:49" ht="102" thickBot="1" x14ac:dyDescent="0.3">
      <c r="A13" s="110">
        <v>4</v>
      </c>
      <c r="B13" s="99" t="s">
        <v>46</v>
      </c>
      <c r="C13" s="96" t="s">
        <v>47</v>
      </c>
      <c r="D13" s="100" t="s">
        <v>48</v>
      </c>
      <c r="E13" s="101">
        <f>G13+K13+Q13+X13+AD13+AI13</f>
        <v>7225.3</v>
      </c>
      <c r="F13" s="75"/>
      <c r="G13" s="75">
        <v>100</v>
      </c>
      <c r="H13" s="102">
        <v>100</v>
      </c>
      <c r="I13" s="103"/>
      <c r="J13" s="104"/>
      <c r="K13" s="79">
        <v>1645.05</v>
      </c>
      <c r="L13" s="102">
        <v>537.64</v>
      </c>
      <c r="M13" s="103">
        <v>1107.4100000000001</v>
      </c>
      <c r="N13" s="103"/>
      <c r="O13" s="103"/>
      <c r="P13" s="104"/>
      <c r="Q13" s="79">
        <v>333.15</v>
      </c>
      <c r="R13" s="103">
        <v>333.15</v>
      </c>
      <c r="S13" s="102" t="s">
        <v>49</v>
      </c>
      <c r="T13" s="105"/>
      <c r="U13" s="103"/>
      <c r="V13" s="103"/>
      <c r="W13" s="104"/>
      <c r="X13" s="79">
        <v>1931</v>
      </c>
      <c r="Y13" s="102">
        <v>1931</v>
      </c>
      <c r="Z13" s="103"/>
      <c r="AA13" s="103"/>
      <c r="AB13" s="103"/>
      <c r="AC13" s="104"/>
      <c r="AD13" s="79">
        <v>1041.4000000000001</v>
      </c>
      <c r="AE13" s="102">
        <v>1041.4000000000001</v>
      </c>
      <c r="AF13" s="103" t="s">
        <v>50</v>
      </c>
      <c r="AG13" s="103"/>
      <c r="AH13" s="104"/>
      <c r="AI13" s="79">
        <v>2174.6999999999998</v>
      </c>
      <c r="AJ13" s="102">
        <v>2174.6999999999998</v>
      </c>
      <c r="AK13" s="103" t="s">
        <v>51</v>
      </c>
      <c r="AL13" s="103"/>
      <c r="AM13" s="104"/>
      <c r="AN13" s="79"/>
      <c r="AO13" s="102"/>
      <c r="AP13" s="106"/>
      <c r="AQ13" s="106"/>
      <c r="AR13" s="107"/>
      <c r="AS13" s="79"/>
      <c r="AT13" s="102"/>
      <c r="AU13" s="108"/>
      <c r="AV13" s="108"/>
      <c r="AW13" s="109"/>
    </row>
    <row r="14" spans="1:49" ht="90.75" thickBot="1" x14ac:dyDescent="0.3">
      <c r="A14" s="194">
        <v>5</v>
      </c>
      <c r="B14" s="110" t="s">
        <v>52</v>
      </c>
      <c r="C14" s="111" t="s">
        <v>53</v>
      </c>
      <c r="D14" s="112" t="s">
        <v>54</v>
      </c>
      <c r="E14" s="113">
        <f>AD14+AI14+AN14</f>
        <v>50</v>
      </c>
      <c r="F14" s="75"/>
      <c r="G14" s="75"/>
      <c r="H14" s="88"/>
      <c r="I14" s="89"/>
      <c r="J14" s="90"/>
      <c r="K14" s="79"/>
      <c r="L14" s="88"/>
      <c r="M14" s="89"/>
      <c r="N14" s="89"/>
      <c r="O14" s="89"/>
      <c r="P14" s="90"/>
      <c r="Q14" s="79"/>
      <c r="R14" s="88"/>
      <c r="S14" s="89"/>
      <c r="T14" s="89"/>
      <c r="U14" s="89"/>
      <c r="V14" s="89"/>
      <c r="W14" s="90"/>
      <c r="X14" s="79"/>
      <c r="Y14" s="88"/>
      <c r="Z14" s="89"/>
      <c r="AA14" s="89"/>
      <c r="AB14" s="89"/>
      <c r="AC14" s="90"/>
      <c r="AD14" s="79">
        <v>0</v>
      </c>
      <c r="AE14" s="88"/>
      <c r="AF14" s="89"/>
      <c r="AG14" s="89"/>
      <c r="AH14" s="90"/>
      <c r="AI14" s="79">
        <v>25</v>
      </c>
      <c r="AJ14" s="88">
        <v>25</v>
      </c>
      <c r="AK14" s="89"/>
      <c r="AL14" s="89"/>
      <c r="AM14" s="90"/>
      <c r="AN14" s="79">
        <v>25</v>
      </c>
      <c r="AO14" s="88">
        <v>25</v>
      </c>
      <c r="AP14" s="92"/>
      <c r="AQ14" s="92"/>
      <c r="AR14" s="93"/>
      <c r="AS14" s="114"/>
      <c r="AT14" s="115"/>
      <c r="AU14" s="92"/>
      <c r="AV14" s="92"/>
      <c r="AW14" s="116"/>
    </row>
    <row r="15" spans="1:49" ht="147" thickBot="1" x14ac:dyDescent="0.3">
      <c r="A15" s="194">
        <v>6</v>
      </c>
      <c r="B15" s="117" t="s">
        <v>55</v>
      </c>
      <c r="C15" s="96" t="s">
        <v>56</v>
      </c>
      <c r="D15" s="118" t="s">
        <v>57</v>
      </c>
      <c r="E15" s="119">
        <f>AD15+AI15+AN15</f>
        <v>2477.3000000000002</v>
      </c>
      <c r="F15" s="120"/>
      <c r="G15" s="120"/>
      <c r="H15" s="121"/>
      <c r="I15" s="122"/>
      <c r="J15" s="123"/>
      <c r="K15" s="124"/>
      <c r="L15" s="125"/>
      <c r="M15" s="126"/>
      <c r="N15" s="127"/>
      <c r="O15" s="127"/>
      <c r="P15" s="128"/>
      <c r="Q15" s="124"/>
      <c r="R15" s="121"/>
      <c r="S15" s="122"/>
      <c r="T15" s="122"/>
      <c r="U15" s="122"/>
      <c r="V15" s="122"/>
      <c r="W15" s="123"/>
      <c r="X15" s="124"/>
      <c r="Y15" s="121"/>
      <c r="Z15" s="122"/>
      <c r="AA15" s="122"/>
      <c r="AB15" s="122"/>
      <c r="AC15" s="123"/>
      <c r="AD15" s="124">
        <v>789.4</v>
      </c>
      <c r="AE15" s="121">
        <v>789.4</v>
      </c>
      <c r="AF15" s="122"/>
      <c r="AG15" s="122"/>
      <c r="AH15" s="123"/>
      <c r="AI15" s="124">
        <v>758.5</v>
      </c>
      <c r="AJ15" s="121">
        <v>785.5</v>
      </c>
      <c r="AK15" s="122"/>
      <c r="AL15" s="122"/>
      <c r="AM15" s="123"/>
      <c r="AN15" s="124">
        <v>929.4</v>
      </c>
      <c r="AO15" s="121">
        <v>929.4</v>
      </c>
      <c r="AP15" s="129"/>
      <c r="AQ15" s="129"/>
      <c r="AR15" s="130"/>
      <c r="AS15" s="131"/>
      <c r="AT15" s="132"/>
      <c r="AU15" s="133"/>
      <c r="AV15" s="133"/>
      <c r="AW15" s="134"/>
    </row>
    <row r="16" spans="1:49" ht="79.5" thickBot="1" x14ac:dyDescent="0.3">
      <c r="A16" s="110">
        <v>7</v>
      </c>
      <c r="B16" s="99" t="s">
        <v>58</v>
      </c>
      <c r="C16" s="96" t="s">
        <v>59</v>
      </c>
      <c r="D16" s="100" t="s">
        <v>60</v>
      </c>
      <c r="E16" s="101">
        <f>K16+Q16+X16+AD16+AI16+AN16</f>
        <v>373575.16</v>
      </c>
      <c r="F16" s="75"/>
      <c r="G16" s="75"/>
      <c r="H16" s="102"/>
      <c r="I16" s="103"/>
      <c r="J16" s="104"/>
      <c r="K16" s="79">
        <v>28705.83</v>
      </c>
      <c r="L16" s="102">
        <v>21140.57</v>
      </c>
      <c r="M16" s="103">
        <v>7447.26</v>
      </c>
      <c r="N16" s="103">
        <v>118</v>
      </c>
      <c r="O16" s="103"/>
      <c r="P16" s="104"/>
      <c r="Q16" s="79">
        <v>36273.800000000003</v>
      </c>
      <c r="R16" s="102">
        <v>29771.8</v>
      </c>
      <c r="S16" s="103">
        <v>6396.8</v>
      </c>
      <c r="T16" s="103">
        <v>105.2</v>
      </c>
      <c r="U16" s="103"/>
      <c r="V16" s="103"/>
      <c r="W16" s="104"/>
      <c r="X16" s="79">
        <v>83665.429999999993</v>
      </c>
      <c r="Y16" s="102">
        <v>33163.5</v>
      </c>
      <c r="Z16" s="103">
        <v>50395.43</v>
      </c>
      <c r="AA16" s="103">
        <v>106.5</v>
      </c>
      <c r="AB16" s="103"/>
      <c r="AC16" s="104"/>
      <c r="AD16" s="79">
        <v>67545</v>
      </c>
      <c r="AE16" s="102">
        <v>31069.7</v>
      </c>
      <c r="AF16" s="103">
        <v>36475.300000000003</v>
      </c>
      <c r="AG16" s="103"/>
      <c r="AH16" s="104"/>
      <c r="AI16" s="79">
        <v>72312.899999999994</v>
      </c>
      <c r="AJ16" s="102">
        <v>33247.199999999997</v>
      </c>
      <c r="AK16" s="103">
        <v>39065.699999999997</v>
      </c>
      <c r="AL16" s="103"/>
      <c r="AM16" s="104"/>
      <c r="AN16" s="79">
        <v>85072.2</v>
      </c>
      <c r="AO16" s="102">
        <v>21995.4</v>
      </c>
      <c r="AP16" s="103">
        <v>63076.800000000003</v>
      </c>
      <c r="AQ16" s="106"/>
      <c r="AR16" s="107"/>
      <c r="AS16" s="79"/>
      <c r="AT16" s="102"/>
      <c r="AU16" s="108"/>
      <c r="AV16" s="108"/>
      <c r="AW16" s="109"/>
    </row>
    <row r="17" spans="1:49" ht="124.5" thickBot="1" x14ac:dyDescent="0.3">
      <c r="A17" s="110">
        <v>8</v>
      </c>
      <c r="B17" s="84" t="s">
        <v>61</v>
      </c>
      <c r="C17" s="135" t="s">
        <v>62</v>
      </c>
      <c r="D17" s="86" t="s">
        <v>63</v>
      </c>
      <c r="E17" s="87">
        <f>Q17+X17</f>
        <v>37716.300000000003</v>
      </c>
      <c r="F17" s="75"/>
      <c r="G17" s="75"/>
      <c r="H17" s="102"/>
      <c r="I17" s="103"/>
      <c r="J17" s="104"/>
      <c r="K17" s="79"/>
      <c r="L17" s="102"/>
      <c r="M17" s="103"/>
      <c r="N17" s="103"/>
      <c r="O17" s="103"/>
      <c r="P17" s="104"/>
      <c r="Q17" s="79">
        <v>37089.5</v>
      </c>
      <c r="R17" s="102">
        <v>5563.5</v>
      </c>
      <c r="S17" s="103">
        <v>31526</v>
      </c>
      <c r="T17" s="103"/>
      <c r="U17" s="103"/>
      <c r="V17" s="103"/>
      <c r="W17" s="104"/>
      <c r="X17" s="79">
        <v>626.79999999999995</v>
      </c>
      <c r="Y17" s="102">
        <v>626.79999999999995</v>
      </c>
      <c r="Z17" s="103"/>
      <c r="AA17" s="103"/>
      <c r="AB17" s="103"/>
      <c r="AC17" s="104"/>
      <c r="AD17" s="79" t="s">
        <v>35</v>
      </c>
      <c r="AE17" s="102"/>
      <c r="AF17" s="103"/>
      <c r="AG17" s="103"/>
      <c r="AH17" s="104"/>
      <c r="AI17" s="79" t="s">
        <v>35</v>
      </c>
      <c r="AJ17" s="102"/>
      <c r="AK17" s="103"/>
      <c r="AL17" s="103"/>
      <c r="AM17" s="104"/>
      <c r="AN17" s="79"/>
      <c r="AO17" s="102"/>
      <c r="AP17" s="106"/>
      <c r="AQ17" s="106"/>
      <c r="AR17" s="107"/>
      <c r="AS17" s="79"/>
      <c r="AT17" s="102"/>
      <c r="AU17" s="108"/>
      <c r="AV17" s="108"/>
      <c r="AW17" s="109"/>
    </row>
    <row r="18" spans="1:49" ht="102" thickBot="1" x14ac:dyDescent="0.3">
      <c r="A18" s="110">
        <v>9</v>
      </c>
      <c r="B18" s="110" t="s">
        <v>64</v>
      </c>
      <c r="C18" s="96" t="s">
        <v>65</v>
      </c>
      <c r="D18" s="136" t="s">
        <v>66</v>
      </c>
      <c r="E18" s="137">
        <f>K18+Q18+AD18+X18+AI18</f>
        <v>250140.94000000003</v>
      </c>
      <c r="F18" s="75"/>
      <c r="G18" s="75"/>
      <c r="H18" s="102"/>
      <c r="I18" s="103"/>
      <c r="J18" s="104"/>
      <c r="K18" s="79">
        <v>31246.54</v>
      </c>
      <c r="L18" s="102">
        <v>8640.64</v>
      </c>
      <c r="M18" s="138">
        <v>21972.799999999999</v>
      </c>
      <c r="N18" s="138">
        <v>569.29999999999995</v>
      </c>
      <c r="O18" s="103">
        <v>63.8</v>
      </c>
      <c r="P18" s="104"/>
      <c r="Q18" s="79">
        <v>88380.5</v>
      </c>
      <c r="R18" s="102">
        <v>29559.4</v>
      </c>
      <c r="S18" s="103">
        <v>58095.3</v>
      </c>
      <c r="T18" s="103">
        <v>703.5</v>
      </c>
      <c r="U18" s="103"/>
      <c r="V18" s="103">
        <v>22.3</v>
      </c>
      <c r="W18" s="104"/>
      <c r="X18" s="79">
        <v>58934.6</v>
      </c>
      <c r="Y18" s="102">
        <v>32797.61</v>
      </c>
      <c r="Z18" s="103">
        <v>21666</v>
      </c>
      <c r="AA18" s="103">
        <v>4470.99</v>
      </c>
      <c r="AB18" s="103"/>
      <c r="AC18" s="104"/>
      <c r="AD18" s="79">
        <v>41322.1</v>
      </c>
      <c r="AE18" s="102">
        <v>41322.1</v>
      </c>
      <c r="AF18" s="103"/>
      <c r="AG18" s="103"/>
      <c r="AH18" s="104"/>
      <c r="AI18" s="79">
        <v>30257.200000000001</v>
      </c>
      <c r="AJ18" s="102">
        <v>30257.200000000001</v>
      </c>
      <c r="AK18" s="103"/>
      <c r="AL18" s="103"/>
      <c r="AM18" s="104"/>
      <c r="AN18" s="79"/>
      <c r="AO18" s="102"/>
      <c r="AP18" s="106"/>
      <c r="AQ18" s="106"/>
      <c r="AR18" s="107"/>
      <c r="AS18" s="79"/>
      <c r="AT18" s="102"/>
      <c r="AU18" s="108"/>
      <c r="AV18" s="108"/>
      <c r="AW18" s="109"/>
    </row>
    <row r="19" spans="1:49" ht="147" thickBot="1" x14ac:dyDescent="0.3">
      <c r="A19" s="110">
        <v>10</v>
      </c>
      <c r="B19" s="110" t="s">
        <v>67</v>
      </c>
      <c r="C19" s="139" t="s">
        <v>68</v>
      </c>
      <c r="D19" s="136" t="s">
        <v>69</v>
      </c>
      <c r="E19" s="137">
        <f>K19+Q19+X19+AD19+AI19</f>
        <v>7245.5</v>
      </c>
      <c r="F19" s="75"/>
      <c r="G19" s="75"/>
      <c r="H19" s="102"/>
      <c r="I19" s="103"/>
      <c r="J19" s="104"/>
      <c r="K19" s="79">
        <v>739.1</v>
      </c>
      <c r="L19" s="102">
        <v>739.1</v>
      </c>
      <c r="M19" s="103"/>
      <c r="N19" s="103"/>
      <c r="O19" s="103"/>
      <c r="P19" s="104"/>
      <c r="Q19" s="79">
        <v>550.6</v>
      </c>
      <c r="R19" s="102">
        <v>550.6</v>
      </c>
      <c r="S19" s="103"/>
      <c r="T19" s="103"/>
      <c r="U19" s="103"/>
      <c r="V19" s="103"/>
      <c r="W19" s="104"/>
      <c r="X19" s="79">
        <v>1884.9</v>
      </c>
      <c r="Y19" s="102">
        <v>1884.9</v>
      </c>
      <c r="Z19" s="103"/>
      <c r="AA19" s="103"/>
      <c r="AB19" s="103"/>
      <c r="AC19" s="104"/>
      <c r="AD19" s="79">
        <v>1981.4</v>
      </c>
      <c r="AE19" s="102">
        <v>1981.4</v>
      </c>
      <c r="AF19" s="103"/>
      <c r="AG19" s="103"/>
      <c r="AH19" s="104"/>
      <c r="AI19" s="79">
        <v>2089.5</v>
      </c>
      <c r="AJ19" s="102">
        <v>2089.5</v>
      </c>
      <c r="AK19" s="103"/>
      <c r="AL19" s="103"/>
      <c r="AM19" s="104"/>
      <c r="AN19" s="79"/>
      <c r="AO19" s="102"/>
      <c r="AP19" s="106"/>
      <c r="AQ19" s="106"/>
      <c r="AR19" s="107"/>
      <c r="AS19" s="79"/>
      <c r="AT19" s="102"/>
      <c r="AU19" s="108"/>
      <c r="AV19" s="108"/>
      <c r="AW19" s="109"/>
    </row>
    <row r="20" spans="1:49" ht="90.75" thickBot="1" x14ac:dyDescent="0.3">
      <c r="A20" s="110">
        <v>11</v>
      </c>
      <c r="B20" s="84" t="s">
        <v>70</v>
      </c>
      <c r="C20" s="96" t="s">
        <v>71</v>
      </c>
      <c r="D20" s="86" t="s">
        <v>72</v>
      </c>
      <c r="E20" s="87">
        <f>Q20+X20+AD20+AI20</f>
        <v>2168.79</v>
      </c>
      <c r="F20" s="75"/>
      <c r="G20" s="75"/>
      <c r="H20" s="102"/>
      <c r="I20" s="103"/>
      <c r="J20" s="104"/>
      <c r="K20" s="79"/>
      <c r="L20" s="102"/>
      <c r="M20" s="108"/>
      <c r="N20" s="103"/>
      <c r="O20" s="108"/>
      <c r="P20" s="140"/>
      <c r="Q20" s="79">
        <v>1475.79</v>
      </c>
      <c r="R20" s="102">
        <v>73.790000000000006</v>
      </c>
      <c r="S20" s="103">
        <v>1402</v>
      </c>
      <c r="T20" s="103"/>
      <c r="U20" s="103"/>
      <c r="V20" s="103"/>
      <c r="W20" s="104"/>
      <c r="X20" s="79">
        <v>231</v>
      </c>
      <c r="Y20" s="102">
        <v>231</v>
      </c>
      <c r="Z20" s="103"/>
      <c r="AA20" s="103"/>
      <c r="AB20" s="103"/>
      <c r="AC20" s="104"/>
      <c r="AD20" s="79">
        <v>231</v>
      </c>
      <c r="AE20" s="102">
        <v>231</v>
      </c>
      <c r="AF20" s="103"/>
      <c r="AG20" s="103"/>
      <c r="AH20" s="104"/>
      <c r="AI20" s="79">
        <v>231</v>
      </c>
      <c r="AJ20" s="102">
        <v>231</v>
      </c>
      <c r="AK20" s="103"/>
      <c r="AL20" s="103"/>
      <c r="AM20" s="104"/>
      <c r="AN20" s="79"/>
      <c r="AO20" s="102"/>
      <c r="AP20" s="106"/>
      <c r="AQ20" s="106"/>
      <c r="AR20" s="107"/>
      <c r="AS20" s="79"/>
      <c r="AT20" s="102"/>
      <c r="AU20" s="108"/>
      <c r="AV20" s="108"/>
      <c r="AW20" s="109"/>
    </row>
    <row r="21" spans="1:49" ht="113.25" thickBot="1" x14ac:dyDescent="0.3">
      <c r="A21" s="110">
        <v>12</v>
      </c>
      <c r="B21" s="84" t="s">
        <v>73</v>
      </c>
      <c r="C21" s="96" t="s">
        <v>74</v>
      </c>
      <c r="D21" s="86" t="s">
        <v>75</v>
      </c>
      <c r="E21" s="87">
        <f>Q21+X21+AD21+AI21-2968.064-755.994</f>
        <v>40380.341000000008</v>
      </c>
      <c r="F21" s="75"/>
      <c r="G21" s="75"/>
      <c r="H21" s="102"/>
      <c r="I21" s="103"/>
      <c r="J21" s="104"/>
      <c r="K21" s="79"/>
      <c r="L21" s="102"/>
      <c r="M21" s="103"/>
      <c r="N21" s="103"/>
      <c r="O21" s="103"/>
      <c r="P21" s="104"/>
      <c r="Q21" s="79">
        <v>9666.9830000000002</v>
      </c>
      <c r="R21" s="102">
        <v>1737.683</v>
      </c>
      <c r="S21" s="447">
        <v>7929.3</v>
      </c>
      <c r="T21" s="448"/>
      <c r="U21" s="103"/>
      <c r="V21" s="103"/>
      <c r="W21" s="104"/>
      <c r="X21" s="79">
        <v>9041.1759999999995</v>
      </c>
      <c r="Y21" s="102">
        <v>1742.9939999999999</v>
      </c>
      <c r="Z21" s="103">
        <v>7298.1819999999998</v>
      </c>
      <c r="AA21" s="103"/>
      <c r="AB21" s="103"/>
      <c r="AC21" s="104"/>
      <c r="AD21" s="79">
        <v>14162.94</v>
      </c>
      <c r="AE21" s="102">
        <v>2025.3</v>
      </c>
      <c r="AF21" s="103">
        <v>12137.64</v>
      </c>
      <c r="AG21" s="103"/>
      <c r="AH21" s="104"/>
      <c r="AI21" s="79">
        <v>11233.3</v>
      </c>
      <c r="AJ21" s="102">
        <v>2022</v>
      </c>
      <c r="AK21" s="103">
        <v>9211.2999999999993</v>
      </c>
      <c r="AL21" s="103"/>
      <c r="AM21" s="104"/>
      <c r="AN21" s="79"/>
      <c r="AO21" s="102"/>
      <c r="AP21" s="106"/>
      <c r="AQ21" s="106"/>
      <c r="AR21" s="107"/>
      <c r="AS21" s="79"/>
      <c r="AT21" s="102"/>
      <c r="AU21" s="108"/>
      <c r="AV21" s="108"/>
      <c r="AW21" s="109"/>
    </row>
    <row r="22" spans="1:49" ht="102" thickBot="1" x14ac:dyDescent="0.3">
      <c r="A22" s="110">
        <v>13</v>
      </c>
      <c r="B22" s="84" t="s">
        <v>76</v>
      </c>
      <c r="C22" s="96" t="s">
        <v>77</v>
      </c>
      <c r="D22" s="86" t="s">
        <v>78</v>
      </c>
      <c r="E22" s="87">
        <f>Q22+X22+AD22+AI22+AN22</f>
        <v>112196.8</v>
      </c>
      <c r="F22" s="75"/>
      <c r="G22" s="75"/>
      <c r="H22" s="102"/>
      <c r="I22" s="103"/>
      <c r="J22" s="104"/>
      <c r="K22" s="79"/>
      <c r="L22" s="102"/>
      <c r="M22" s="103"/>
      <c r="N22" s="103"/>
      <c r="O22" s="103"/>
      <c r="P22" s="104"/>
      <c r="Q22" s="79">
        <v>8987.2999999999993</v>
      </c>
      <c r="R22" s="102">
        <v>8987.2999999999993</v>
      </c>
      <c r="S22" s="103"/>
      <c r="T22" s="103"/>
      <c r="U22" s="103"/>
      <c r="V22" s="103"/>
      <c r="W22" s="104"/>
      <c r="X22" s="79">
        <v>24191</v>
      </c>
      <c r="Y22" s="102">
        <v>24191</v>
      </c>
      <c r="Z22" s="103"/>
      <c r="AA22" s="103"/>
      <c r="AB22" s="103"/>
      <c r="AC22" s="104"/>
      <c r="AD22" s="79">
        <v>24094.3</v>
      </c>
      <c r="AE22" s="102">
        <v>24094.3</v>
      </c>
      <c r="AF22" s="103"/>
      <c r="AG22" s="103"/>
      <c r="AH22" s="104"/>
      <c r="AI22" s="79">
        <v>25401.5</v>
      </c>
      <c r="AJ22" s="102">
        <v>25401.5</v>
      </c>
      <c r="AK22" s="103"/>
      <c r="AL22" s="103"/>
      <c r="AM22" s="104"/>
      <c r="AN22" s="79">
        <v>29522.7</v>
      </c>
      <c r="AO22" s="102">
        <v>29522.7</v>
      </c>
      <c r="AP22" s="106"/>
      <c r="AQ22" s="106"/>
      <c r="AR22" s="107"/>
      <c r="AS22" s="79"/>
      <c r="AT22" s="102"/>
      <c r="AU22" s="108"/>
      <c r="AV22" s="108"/>
      <c r="AW22" s="109"/>
    </row>
    <row r="23" spans="1:49" ht="147" thickBot="1" x14ac:dyDescent="0.3">
      <c r="A23" s="110">
        <v>14</v>
      </c>
      <c r="B23" s="84" t="s">
        <v>79</v>
      </c>
      <c r="C23" s="96" t="s">
        <v>80</v>
      </c>
      <c r="D23" s="86" t="s">
        <v>81</v>
      </c>
      <c r="E23" s="87">
        <f>Q23+X23+AD23+AI23+AN23</f>
        <v>3726.9399999999996</v>
      </c>
      <c r="F23" s="75"/>
      <c r="G23" s="75"/>
      <c r="H23" s="102"/>
      <c r="I23" s="103"/>
      <c r="J23" s="104"/>
      <c r="K23" s="79"/>
      <c r="L23" s="102"/>
      <c r="M23" s="108"/>
      <c r="N23" s="103"/>
      <c r="O23" s="108"/>
      <c r="P23" s="140"/>
      <c r="Q23" s="79">
        <v>827.41</v>
      </c>
      <c r="R23" s="102">
        <v>431.4</v>
      </c>
      <c r="S23" s="103">
        <v>357.5</v>
      </c>
      <c r="T23" s="103"/>
      <c r="U23" s="103"/>
      <c r="V23" s="103"/>
      <c r="W23" s="104">
        <v>38.51</v>
      </c>
      <c r="X23" s="79">
        <v>905.11</v>
      </c>
      <c r="Y23" s="102">
        <v>286</v>
      </c>
      <c r="Z23" s="103">
        <v>300</v>
      </c>
      <c r="AA23" s="103">
        <v>312</v>
      </c>
      <c r="AB23" s="103"/>
      <c r="AC23" s="104">
        <v>7.11</v>
      </c>
      <c r="AD23" s="79">
        <v>525.29999999999995</v>
      </c>
      <c r="AE23" s="102">
        <v>422.3</v>
      </c>
      <c r="AF23" s="103">
        <v>90</v>
      </c>
      <c r="AG23" s="103"/>
      <c r="AH23" s="104">
        <v>13</v>
      </c>
      <c r="AI23" s="79">
        <v>728</v>
      </c>
      <c r="AJ23" s="102">
        <v>435</v>
      </c>
      <c r="AK23" s="103">
        <v>280</v>
      </c>
      <c r="AL23" s="103"/>
      <c r="AM23" s="104">
        <v>13</v>
      </c>
      <c r="AN23" s="79">
        <v>741.12</v>
      </c>
      <c r="AO23" s="102">
        <v>436</v>
      </c>
      <c r="AP23" s="103">
        <v>120</v>
      </c>
      <c r="AQ23" s="106"/>
      <c r="AR23" s="104">
        <v>185.12</v>
      </c>
      <c r="AS23" s="79"/>
      <c r="AT23" s="141"/>
      <c r="AU23" s="142"/>
      <c r="AV23" s="108"/>
      <c r="AW23" s="109"/>
    </row>
    <row r="24" spans="1:49" ht="90.75" thickBot="1" x14ac:dyDescent="0.3">
      <c r="A24" s="110">
        <v>15</v>
      </c>
      <c r="B24" s="84" t="s">
        <v>82</v>
      </c>
      <c r="C24" s="96" t="s">
        <v>83</v>
      </c>
      <c r="D24" s="136" t="s">
        <v>84</v>
      </c>
      <c r="E24" s="137">
        <v>23247.96</v>
      </c>
      <c r="F24" s="75"/>
      <c r="G24" s="75"/>
      <c r="H24" s="102"/>
      <c r="I24" s="103"/>
      <c r="J24" s="104"/>
      <c r="K24" s="79"/>
      <c r="L24" s="102"/>
      <c r="M24" s="108"/>
      <c r="N24" s="103"/>
      <c r="O24" s="108"/>
      <c r="P24" s="140"/>
      <c r="Q24" s="79"/>
      <c r="R24" s="102"/>
      <c r="S24" s="103"/>
      <c r="T24" s="103"/>
      <c r="U24" s="103"/>
      <c r="V24" s="103"/>
      <c r="W24" s="104"/>
      <c r="X24" s="79">
        <v>6703.96</v>
      </c>
      <c r="Y24" s="102">
        <v>4008.4</v>
      </c>
      <c r="Z24" s="103">
        <v>2695.56</v>
      </c>
      <c r="AA24" s="103"/>
      <c r="AB24" s="103"/>
      <c r="AC24" s="104"/>
      <c r="AD24" s="79">
        <v>3870</v>
      </c>
      <c r="AE24" s="102">
        <v>3870</v>
      </c>
      <c r="AF24" s="103"/>
      <c r="AG24" s="103"/>
      <c r="AH24" s="104"/>
      <c r="AI24" s="79">
        <v>4020</v>
      </c>
      <c r="AJ24" s="102">
        <v>4020</v>
      </c>
      <c r="AK24" s="103"/>
      <c r="AL24" s="103"/>
      <c r="AM24" s="104"/>
      <c r="AN24" s="79">
        <v>4221</v>
      </c>
      <c r="AO24" s="102">
        <v>4221</v>
      </c>
      <c r="AP24" s="106"/>
      <c r="AQ24" s="106"/>
      <c r="AR24" s="107"/>
      <c r="AS24" s="79">
        <v>4433</v>
      </c>
      <c r="AT24" s="102">
        <v>4433</v>
      </c>
      <c r="AU24" s="108"/>
      <c r="AV24" s="108"/>
      <c r="AW24" s="109"/>
    </row>
    <row r="25" spans="1:49" ht="113.25" thickBot="1" x14ac:dyDescent="0.3">
      <c r="A25" s="110">
        <v>16</v>
      </c>
      <c r="B25" s="143" t="s">
        <v>85</v>
      </c>
      <c r="C25" s="96" t="s">
        <v>86</v>
      </c>
      <c r="D25" s="136" t="s">
        <v>87</v>
      </c>
      <c r="E25" s="137">
        <v>33154.5</v>
      </c>
      <c r="F25" s="75"/>
      <c r="G25" s="75"/>
      <c r="H25" s="102"/>
      <c r="I25" s="103"/>
      <c r="J25" s="104"/>
      <c r="K25" s="79"/>
      <c r="L25" s="102"/>
      <c r="M25" s="108"/>
      <c r="N25" s="103"/>
      <c r="O25" s="108"/>
      <c r="P25" s="140"/>
      <c r="Q25" s="79"/>
      <c r="R25" s="102"/>
      <c r="S25" s="103"/>
      <c r="T25" s="103"/>
      <c r="U25" s="103"/>
      <c r="V25" s="103"/>
      <c r="W25" s="104"/>
      <c r="X25" s="79">
        <v>6352.5</v>
      </c>
      <c r="Y25" s="22">
        <v>6352.5</v>
      </c>
      <c r="Z25" s="103"/>
      <c r="AA25" s="103"/>
      <c r="AB25" s="103"/>
      <c r="AC25" s="104"/>
      <c r="AD25" s="79">
        <v>6614.5</v>
      </c>
      <c r="AE25" s="22">
        <v>6614.5</v>
      </c>
      <c r="AF25" s="103"/>
      <c r="AG25" s="103"/>
      <c r="AH25" s="104"/>
      <c r="AI25" s="79">
        <v>5944.9</v>
      </c>
      <c r="AJ25" s="22">
        <v>5944.9</v>
      </c>
      <c r="AK25" s="103"/>
      <c r="AL25" s="103"/>
      <c r="AM25" s="104"/>
      <c r="AN25" s="79">
        <v>6166.5</v>
      </c>
      <c r="AO25" s="22">
        <v>6166.5</v>
      </c>
      <c r="AP25" s="106"/>
      <c r="AQ25" s="106"/>
      <c r="AR25" s="107"/>
      <c r="AS25" s="79">
        <v>8076.2</v>
      </c>
      <c r="AT25" s="22">
        <v>8076.2</v>
      </c>
      <c r="AU25" s="108"/>
      <c r="AV25" s="108"/>
      <c r="AW25" s="109"/>
    </row>
    <row r="26" spans="1:49" ht="79.5" thickBot="1" x14ac:dyDescent="0.3">
      <c r="A26" s="195">
        <v>17</v>
      </c>
      <c r="B26" s="99" t="s">
        <v>88</v>
      </c>
      <c r="C26" s="96" t="s">
        <v>89</v>
      </c>
      <c r="D26" s="100" t="s">
        <v>90</v>
      </c>
      <c r="E26" s="101">
        <f>X26+AD26+AI26+AN26</f>
        <v>20</v>
      </c>
      <c r="F26" s="75"/>
      <c r="G26" s="75"/>
      <c r="H26" s="102"/>
      <c r="I26" s="103"/>
      <c r="J26" s="104"/>
      <c r="K26" s="79"/>
      <c r="L26" s="102"/>
      <c r="M26" s="108"/>
      <c r="N26" s="103"/>
      <c r="O26" s="108"/>
      <c r="P26" s="140"/>
      <c r="Q26" s="79"/>
      <c r="R26" s="102"/>
      <c r="S26" s="103"/>
      <c r="T26" s="103"/>
      <c r="U26" s="103"/>
      <c r="V26" s="103"/>
      <c r="W26" s="104"/>
      <c r="X26" s="79">
        <v>5</v>
      </c>
      <c r="Y26" s="102">
        <v>5</v>
      </c>
      <c r="Z26" s="103"/>
      <c r="AA26" s="103"/>
      <c r="AB26" s="103"/>
      <c r="AC26" s="104"/>
      <c r="AD26" s="79">
        <v>5</v>
      </c>
      <c r="AE26" s="102">
        <v>5</v>
      </c>
      <c r="AF26" s="103"/>
      <c r="AG26" s="103"/>
      <c r="AH26" s="104"/>
      <c r="AI26" s="79">
        <v>5</v>
      </c>
      <c r="AJ26" s="102">
        <v>5</v>
      </c>
      <c r="AK26" s="103"/>
      <c r="AL26" s="103"/>
      <c r="AM26" s="109"/>
      <c r="AN26" s="79">
        <v>5</v>
      </c>
      <c r="AO26" s="102">
        <v>5</v>
      </c>
      <c r="AP26" s="106"/>
      <c r="AQ26" s="106"/>
      <c r="AR26" s="107"/>
      <c r="AS26" s="79"/>
      <c r="AT26" s="102"/>
      <c r="AU26" s="108"/>
      <c r="AV26" s="108"/>
      <c r="AW26" s="109"/>
    </row>
    <row r="27" spans="1:49" ht="124.5" thickBot="1" x14ac:dyDescent="0.3">
      <c r="A27" s="110">
        <v>18</v>
      </c>
      <c r="B27" s="144" t="s">
        <v>91</v>
      </c>
      <c r="C27" s="145" t="s">
        <v>92</v>
      </c>
      <c r="D27" s="112" t="s">
        <v>93</v>
      </c>
      <c r="E27" s="146">
        <f>X27+AD27+AI27+AN27+AS27</f>
        <v>31629.9</v>
      </c>
      <c r="F27" s="75"/>
      <c r="G27" s="75"/>
      <c r="H27" s="102"/>
      <c r="I27" s="103"/>
      <c r="J27" s="104"/>
      <c r="K27" s="79"/>
      <c r="L27" s="102"/>
      <c r="M27" s="108"/>
      <c r="N27" s="103"/>
      <c r="O27" s="147"/>
      <c r="P27" s="140"/>
      <c r="Q27" s="79"/>
      <c r="R27" s="102"/>
      <c r="S27" s="103"/>
      <c r="T27" s="103"/>
      <c r="U27" s="103"/>
      <c r="V27" s="103"/>
      <c r="W27" s="104"/>
      <c r="X27" s="79">
        <v>19653.3</v>
      </c>
      <c r="Y27" s="102">
        <v>2381.9699999999998</v>
      </c>
      <c r="Z27" s="103">
        <v>17271.330000000002</v>
      </c>
      <c r="AA27" s="103"/>
      <c r="AB27" s="103"/>
      <c r="AC27" s="104"/>
      <c r="AD27" s="79">
        <v>6619.2</v>
      </c>
      <c r="AE27" s="102">
        <v>6619.2</v>
      </c>
      <c r="AF27" s="103"/>
      <c r="AG27" s="103"/>
      <c r="AH27" s="104"/>
      <c r="AI27" s="79">
        <v>400</v>
      </c>
      <c r="AJ27" s="102">
        <v>400</v>
      </c>
      <c r="AK27" s="103"/>
      <c r="AL27" s="103"/>
      <c r="AM27" s="104"/>
      <c r="AN27" s="79">
        <v>2672.4</v>
      </c>
      <c r="AO27" s="102">
        <v>2672.4</v>
      </c>
      <c r="AP27" s="106"/>
      <c r="AQ27" s="106"/>
      <c r="AR27" s="107"/>
      <c r="AS27" s="79">
        <v>2285</v>
      </c>
      <c r="AT27" s="102">
        <v>2285</v>
      </c>
      <c r="AU27" s="108"/>
      <c r="AV27" s="108"/>
      <c r="AW27" s="109"/>
    </row>
    <row r="28" spans="1:49" ht="124.5" thickBot="1" x14ac:dyDescent="0.3">
      <c r="A28" s="195">
        <v>19</v>
      </c>
      <c r="B28" s="144" t="s">
        <v>94</v>
      </c>
      <c r="C28" s="148" t="s">
        <v>30</v>
      </c>
      <c r="D28" s="86" t="s">
        <v>95</v>
      </c>
      <c r="E28" s="87">
        <f>Q28+X28+AD28+AI28+AN28</f>
        <v>72372.300000000017</v>
      </c>
      <c r="F28" s="75"/>
      <c r="G28" s="21"/>
      <c r="H28" s="22"/>
      <c r="I28" s="89"/>
      <c r="J28" s="90"/>
      <c r="K28" s="79"/>
      <c r="L28" s="88"/>
      <c r="M28" s="149"/>
      <c r="N28" s="90"/>
      <c r="O28" s="150"/>
      <c r="P28" s="151"/>
      <c r="Q28" s="79">
        <v>16056.6</v>
      </c>
      <c r="R28" s="88">
        <v>4056.6</v>
      </c>
      <c r="S28" s="149">
        <v>12000</v>
      </c>
      <c r="T28" s="149"/>
      <c r="U28" s="149"/>
      <c r="V28" s="149"/>
      <c r="W28" s="90"/>
      <c r="X28" s="79">
        <v>26897.7</v>
      </c>
      <c r="Y28" s="88">
        <v>5561.7</v>
      </c>
      <c r="Z28" s="89">
        <v>21336</v>
      </c>
      <c r="AA28" s="89"/>
      <c r="AB28" s="89"/>
      <c r="AC28" s="90"/>
      <c r="AD28" s="79">
        <v>26538.799999999999</v>
      </c>
      <c r="AE28" s="88">
        <v>6538.8</v>
      </c>
      <c r="AF28" s="89">
        <v>20000</v>
      </c>
      <c r="AG28" s="89"/>
      <c r="AH28" s="90"/>
      <c r="AI28" s="79">
        <v>2001.1</v>
      </c>
      <c r="AJ28" s="88">
        <v>2001.1</v>
      </c>
      <c r="AK28" s="89"/>
      <c r="AL28" s="89"/>
      <c r="AM28" s="90"/>
      <c r="AN28" s="79">
        <v>878.1</v>
      </c>
      <c r="AO28" s="88">
        <v>878.1</v>
      </c>
      <c r="AP28" s="92"/>
      <c r="AQ28" s="92"/>
      <c r="AR28" s="152"/>
      <c r="AS28" s="79"/>
      <c r="AT28" s="88"/>
      <c r="AU28" s="94"/>
      <c r="AV28" s="94"/>
      <c r="AW28" s="95"/>
    </row>
    <row r="29" spans="1:49" ht="135.75" thickBot="1" x14ac:dyDescent="0.3">
      <c r="A29" s="153">
        <v>20</v>
      </c>
      <c r="B29" s="153" t="s">
        <v>96</v>
      </c>
      <c r="C29" s="154" t="s">
        <v>97</v>
      </c>
      <c r="D29" s="155" t="s">
        <v>98</v>
      </c>
      <c r="E29" s="156">
        <f>AD29+AI29+AN29+AS29</f>
        <v>203882.16</v>
      </c>
      <c r="F29" s="157"/>
      <c r="G29" s="157"/>
      <c r="H29" s="119"/>
      <c r="I29" s="119"/>
      <c r="J29" s="119"/>
      <c r="K29" s="124"/>
      <c r="L29" s="158"/>
      <c r="M29" s="159"/>
      <c r="N29" s="160"/>
      <c r="O29" s="127"/>
      <c r="P29" s="161"/>
      <c r="Q29" s="162"/>
      <c r="R29" s="156"/>
      <c r="S29" s="163"/>
      <c r="T29" s="164"/>
      <c r="U29" s="165"/>
      <c r="V29" s="166"/>
      <c r="W29" s="167"/>
      <c r="X29" s="124"/>
      <c r="Y29" s="168"/>
      <c r="Z29" s="123"/>
      <c r="AA29" s="123"/>
      <c r="AB29" s="123"/>
      <c r="AC29" s="169"/>
      <c r="AD29" s="124">
        <v>53431.203500000003</v>
      </c>
      <c r="AE29" s="167">
        <v>7587.5</v>
      </c>
      <c r="AF29" s="122">
        <v>33103.979579999999</v>
      </c>
      <c r="AG29" s="121"/>
      <c r="AH29" s="170">
        <v>12739.72392</v>
      </c>
      <c r="AI29" s="171">
        <v>51904.508500000004</v>
      </c>
      <c r="AJ29" s="172">
        <v>8086.3</v>
      </c>
      <c r="AK29" s="167">
        <v>38329.401330000001</v>
      </c>
      <c r="AL29" s="122"/>
      <c r="AM29" s="167">
        <v>5488.80717</v>
      </c>
      <c r="AN29" s="124">
        <v>52360.13</v>
      </c>
      <c r="AO29" s="172">
        <v>6977.3</v>
      </c>
      <c r="AP29" s="122">
        <v>44331.859199999999</v>
      </c>
      <c r="AQ29" s="122"/>
      <c r="AR29" s="167">
        <v>1050.9708000000001</v>
      </c>
      <c r="AS29" s="173">
        <v>46186.317999999999</v>
      </c>
      <c r="AT29" s="174">
        <v>2309.4</v>
      </c>
      <c r="AU29" s="175">
        <v>39489.226649999997</v>
      </c>
      <c r="AV29" s="176"/>
      <c r="AW29" s="175">
        <v>4387.6918500000002</v>
      </c>
    </row>
    <row r="30" spans="1:49" ht="79.5" thickBot="1" x14ac:dyDescent="0.3">
      <c r="A30" s="110">
        <v>21</v>
      </c>
      <c r="B30" s="110" t="s">
        <v>99</v>
      </c>
      <c r="C30" s="148" t="s">
        <v>100</v>
      </c>
      <c r="D30" s="155" t="s">
        <v>101</v>
      </c>
      <c r="E30" s="156">
        <v>0</v>
      </c>
      <c r="F30" s="157"/>
      <c r="G30" s="157"/>
      <c r="H30" s="119"/>
      <c r="I30" s="119"/>
      <c r="J30" s="119"/>
      <c r="K30" s="124"/>
      <c r="L30" s="158"/>
      <c r="M30" s="177"/>
      <c r="N30" s="160"/>
      <c r="O30" s="178"/>
      <c r="P30" s="160"/>
      <c r="Q30" s="179"/>
      <c r="R30" s="156"/>
      <c r="S30" s="180"/>
      <c r="T30" s="181"/>
      <c r="U30" s="182"/>
      <c r="V30" s="183"/>
      <c r="W30" s="167"/>
      <c r="X30" s="179"/>
      <c r="Y30" s="163"/>
      <c r="Z30" s="122"/>
      <c r="AA30" s="167"/>
      <c r="AB30" s="122"/>
      <c r="AC30" s="169"/>
      <c r="AD30" s="124">
        <v>0</v>
      </c>
      <c r="AE30" s="172"/>
      <c r="AF30" s="122"/>
      <c r="AG30" s="167"/>
      <c r="AH30" s="169"/>
      <c r="AI30" s="171">
        <v>0</v>
      </c>
      <c r="AJ30" s="156"/>
      <c r="AK30" s="122"/>
      <c r="AL30" s="167"/>
      <c r="AM30" s="169"/>
      <c r="AN30" s="124"/>
      <c r="AO30" s="172"/>
      <c r="AP30" s="122"/>
      <c r="AQ30" s="167"/>
      <c r="AR30" s="169"/>
      <c r="AS30" s="173"/>
      <c r="AT30" s="184"/>
      <c r="AU30" s="175"/>
      <c r="AV30" s="185"/>
      <c r="AW30" s="175"/>
    </row>
    <row r="31" spans="1:49" ht="15.75" thickBot="1" x14ac:dyDescent="0.3">
      <c r="A31" s="196"/>
      <c r="B31" s="186"/>
      <c r="C31" s="187"/>
      <c r="D31" s="188" t="s">
        <v>102</v>
      </c>
      <c r="E31" s="189">
        <f>SUM(E10:E30)</f>
        <v>1326079.791</v>
      </c>
      <c r="F31" s="190">
        <f t="shared" ref="F31:AW31" si="0">SUM(F10:F30)</f>
        <v>0</v>
      </c>
      <c r="G31" s="190">
        <f t="shared" si="0"/>
        <v>3412.2</v>
      </c>
      <c r="H31" s="190">
        <f t="shared" si="0"/>
        <v>1237.2</v>
      </c>
      <c r="I31" s="190">
        <f t="shared" si="0"/>
        <v>1135.6599999999999</v>
      </c>
      <c r="J31" s="190">
        <f t="shared" si="0"/>
        <v>190.24</v>
      </c>
      <c r="K31" s="190">
        <f t="shared" si="0"/>
        <v>146665.09000000003</v>
      </c>
      <c r="L31" s="190">
        <f t="shared" si="0"/>
        <v>41646.82</v>
      </c>
      <c r="M31" s="191">
        <f t="shared" si="0"/>
        <v>78978.11</v>
      </c>
      <c r="N31" s="190">
        <f t="shared" si="0"/>
        <v>2483.06</v>
      </c>
      <c r="O31" s="191">
        <f t="shared" si="0"/>
        <v>63.8</v>
      </c>
      <c r="P31" s="192">
        <f t="shared" si="0"/>
        <v>23493.3</v>
      </c>
      <c r="Q31" s="190">
        <f t="shared" si="0"/>
        <v>225035.26300000004</v>
      </c>
      <c r="R31" s="193">
        <f t="shared" si="0"/>
        <v>87354.403000000006</v>
      </c>
      <c r="S31" s="191">
        <f t="shared" si="0"/>
        <v>136006.486</v>
      </c>
      <c r="T31" s="191">
        <f t="shared" si="0"/>
        <v>1613.5640000000001</v>
      </c>
      <c r="U31" s="191">
        <f t="shared" si="0"/>
        <v>0</v>
      </c>
      <c r="V31" s="191">
        <f t="shared" si="0"/>
        <v>22.3</v>
      </c>
      <c r="W31" s="190">
        <f t="shared" si="0"/>
        <v>38.51</v>
      </c>
      <c r="X31" s="190">
        <f t="shared" si="0"/>
        <v>246272.27599999998</v>
      </c>
      <c r="Y31" s="191">
        <f t="shared" si="0"/>
        <v>118436.57399999999</v>
      </c>
      <c r="Z31" s="190">
        <f t="shared" si="0"/>
        <v>121465.80200000001</v>
      </c>
      <c r="AA31" s="190">
        <f t="shared" si="0"/>
        <v>4889.49</v>
      </c>
      <c r="AB31" s="190">
        <f t="shared" si="0"/>
        <v>0</v>
      </c>
      <c r="AC31" s="190">
        <f t="shared" si="0"/>
        <v>7.11</v>
      </c>
      <c r="AD31" s="190">
        <f t="shared" si="0"/>
        <v>254095.14349999998</v>
      </c>
      <c r="AE31" s="190">
        <f t="shared" si="0"/>
        <v>139535.5</v>
      </c>
      <c r="AF31" s="190">
        <f t="shared" si="0"/>
        <v>101806.91958</v>
      </c>
      <c r="AG31" s="190">
        <f t="shared" si="0"/>
        <v>0</v>
      </c>
      <c r="AH31" s="190">
        <f t="shared" si="0"/>
        <v>12752.72392</v>
      </c>
      <c r="AI31" s="190">
        <f t="shared" si="0"/>
        <v>212223.20850000001</v>
      </c>
      <c r="AJ31" s="190">
        <f t="shared" si="0"/>
        <v>119862</v>
      </c>
      <c r="AK31" s="190">
        <f t="shared" si="0"/>
        <v>86886.401329999993</v>
      </c>
      <c r="AL31" s="190">
        <f t="shared" si="0"/>
        <v>0</v>
      </c>
      <c r="AM31" s="190">
        <f t="shared" si="0"/>
        <v>5501.80717</v>
      </c>
      <c r="AN31" s="190">
        <f t="shared" si="0"/>
        <v>182593.55</v>
      </c>
      <c r="AO31" s="190">
        <f t="shared" si="0"/>
        <v>73828.800000000003</v>
      </c>
      <c r="AP31" s="190">
        <f t="shared" si="0"/>
        <v>107528.65919999999</v>
      </c>
      <c r="AQ31" s="190">
        <f t="shared" si="0"/>
        <v>0</v>
      </c>
      <c r="AR31" s="190">
        <f t="shared" si="0"/>
        <v>1236.0907999999999</v>
      </c>
      <c r="AS31" s="190">
        <f t="shared" si="0"/>
        <v>60980.517999999996</v>
      </c>
      <c r="AT31" s="190">
        <f t="shared" si="0"/>
        <v>17103.600000000002</v>
      </c>
      <c r="AU31" s="190">
        <f t="shared" si="0"/>
        <v>39489.226649999997</v>
      </c>
      <c r="AV31" s="190">
        <f t="shared" si="0"/>
        <v>0</v>
      </c>
      <c r="AW31" s="190">
        <f t="shared" si="0"/>
        <v>4387.6918500000002</v>
      </c>
    </row>
  </sheetData>
  <mergeCells count="32">
    <mergeCell ref="S21:T21"/>
    <mergeCell ref="AO4:AP4"/>
    <mergeCell ref="AQ4:AQ5"/>
    <mergeCell ref="AR4:AR5"/>
    <mergeCell ref="AT4:AU4"/>
    <mergeCell ref="Y4:Z4"/>
    <mergeCell ref="AB4:AB5"/>
    <mergeCell ref="AC4:AC5"/>
    <mergeCell ref="AE4:AF4"/>
    <mergeCell ref="AG4:AG5"/>
    <mergeCell ref="AH4:AH5"/>
    <mergeCell ref="X3:X5"/>
    <mergeCell ref="Y3:AC3"/>
    <mergeCell ref="AD3:AD5"/>
    <mergeCell ref="AE3:AH3"/>
    <mergeCell ref="AI3:AI5"/>
    <mergeCell ref="AV4:AV5"/>
    <mergeCell ref="AW4:AW5"/>
    <mergeCell ref="AN3:AN5"/>
    <mergeCell ref="AO3:AR3"/>
    <mergeCell ref="AS3:AS5"/>
    <mergeCell ref="AT3:AW3"/>
    <mergeCell ref="AJ3:AM3"/>
    <mergeCell ref="AJ4:AK4"/>
    <mergeCell ref="AL4:AL5"/>
    <mergeCell ref="AM4:AM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4"/>
  <sheetViews>
    <sheetView tabSelected="1" showWhiteSpace="0" zoomScaleNormal="100" workbookViewId="0">
      <selection activeCell="C29" sqref="C29"/>
    </sheetView>
  </sheetViews>
  <sheetFormatPr defaultRowHeight="15" x14ac:dyDescent="0.25"/>
  <cols>
    <col min="1" max="1" width="6.85546875" customWidth="1"/>
    <col min="2" max="2" width="32.28515625" customWidth="1"/>
    <col min="3" max="3" width="26.5703125" customWidth="1"/>
    <col min="4" max="4" width="51.5703125" customWidth="1"/>
    <col min="5" max="5" width="14.85546875" bestFit="1" customWidth="1"/>
    <col min="6" max="6" width="0.7109375" hidden="1" customWidth="1"/>
    <col min="7" max="7" width="10.140625" bestFit="1" customWidth="1"/>
    <col min="8" max="8" width="6.5703125" hidden="1" customWidth="1"/>
    <col min="9" max="9" width="4.140625" hidden="1" customWidth="1"/>
    <col min="10" max="10" width="5" hidden="1" customWidth="1"/>
    <col min="11" max="11" width="12.140625" bestFit="1" customWidth="1"/>
    <col min="12" max="12" width="0.140625" hidden="1" customWidth="1"/>
    <col min="13" max="13" width="3.5703125" hidden="1" customWidth="1"/>
    <col min="14" max="14" width="2.42578125" hidden="1" customWidth="1"/>
    <col min="15" max="15" width="3" hidden="1" customWidth="1"/>
    <col min="16" max="16" width="4" hidden="1" customWidth="1"/>
    <col min="17" max="17" width="9.5703125" bestFit="1" customWidth="1"/>
    <col min="18" max="18" width="6" hidden="1" customWidth="1"/>
    <col min="19" max="19" width="6.28515625" hidden="1" customWidth="1"/>
    <col min="20" max="20" width="5.140625" hidden="1" customWidth="1"/>
    <col min="21" max="21" width="5.5703125" hidden="1" customWidth="1"/>
    <col min="22" max="22" width="9.140625" hidden="1" customWidth="1"/>
    <col min="23" max="23" width="0.5703125" hidden="1" customWidth="1"/>
    <col min="24" max="24" width="13" bestFit="1" customWidth="1"/>
    <col min="25" max="28" width="9.140625" hidden="1" customWidth="1"/>
    <col min="29" max="29" width="7.28515625" hidden="1" customWidth="1"/>
    <col min="30" max="30" width="13" customWidth="1"/>
    <col min="31" max="31" width="10.5703125" bestFit="1" customWidth="1"/>
    <col min="32" max="32" width="10.85546875" customWidth="1"/>
    <col min="33" max="33" width="11.140625" customWidth="1"/>
    <col min="34" max="34" width="12" bestFit="1" customWidth="1"/>
    <col min="35" max="35" width="7.85546875" customWidth="1"/>
    <col min="36" max="36" width="7.5703125" customWidth="1"/>
    <col min="37" max="37" width="11.85546875" customWidth="1"/>
    <col min="38" max="41" width="0" hidden="1" customWidth="1"/>
    <col min="42" max="42" width="12.85546875" bestFit="1" customWidth="1"/>
    <col min="43" max="43" width="12" bestFit="1" customWidth="1"/>
    <col min="44" max="44" width="7" customWidth="1"/>
    <col min="45" max="45" width="11.7109375" bestFit="1" customWidth="1"/>
    <col min="47" max="50" width="0" hidden="1" customWidth="1"/>
    <col min="51" max="51" width="12.85546875" bestFit="1" customWidth="1"/>
    <col min="52" max="52" width="12" bestFit="1" customWidth="1"/>
    <col min="53" max="53" width="7" customWidth="1"/>
    <col min="54" max="54" width="11.7109375" bestFit="1" customWidth="1"/>
    <col min="55" max="55" width="8.7109375" customWidth="1"/>
    <col min="56" max="59" width="0" hidden="1" customWidth="1"/>
    <col min="60" max="60" width="12.85546875" bestFit="1" customWidth="1"/>
    <col min="61" max="61" width="12" bestFit="1" customWidth="1"/>
    <col min="62" max="62" width="7" customWidth="1"/>
    <col min="63" max="63" width="11.7109375" bestFit="1" customWidth="1"/>
    <col min="65" max="68" width="0" hidden="1" customWidth="1"/>
    <col min="69" max="69" width="12.85546875" bestFit="1" customWidth="1"/>
    <col min="70" max="70" width="12" bestFit="1" customWidth="1"/>
    <col min="71" max="71" width="7" customWidth="1"/>
    <col min="72" max="72" width="9.5703125" customWidth="1"/>
    <col min="73" max="73" width="9.140625" customWidth="1"/>
    <col min="74" max="76" width="0" hidden="1" customWidth="1"/>
    <col min="77" max="77" width="9" hidden="1" customWidth="1"/>
    <col min="78" max="78" width="12.85546875" bestFit="1" customWidth="1"/>
    <col min="79" max="79" width="12" bestFit="1" customWidth="1"/>
    <col min="80" max="80" width="7" customWidth="1"/>
    <col min="81" max="81" width="6.5703125" customWidth="1"/>
    <col min="83" max="83" width="11.7109375" customWidth="1"/>
    <col min="84" max="84" width="12" bestFit="1" customWidth="1"/>
    <col min="85" max="85" width="7" customWidth="1"/>
    <col min="86" max="86" width="10.5703125" customWidth="1"/>
    <col min="88" max="88" width="11.7109375" customWidth="1"/>
    <col min="89" max="89" width="12" bestFit="1" customWidth="1"/>
    <col min="90" max="90" width="7" customWidth="1"/>
    <col min="91" max="91" width="10.5703125" customWidth="1"/>
  </cols>
  <sheetData>
    <row r="1" spans="1:91" ht="39" customHeight="1" x14ac:dyDescent="0.25">
      <c r="A1" s="212"/>
      <c r="B1" s="321" t="s">
        <v>106</v>
      </c>
      <c r="C1" s="322"/>
      <c r="D1" s="323"/>
      <c r="E1" s="212"/>
      <c r="F1" s="213"/>
      <c r="G1" s="213"/>
      <c r="H1" s="212"/>
      <c r="I1" s="212"/>
      <c r="J1" s="212"/>
      <c r="K1" s="214"/>
      <c r="L1" s="213"/>
      <c r="M1" s="213"/>
      <c r="N1" s="213"/>
      <c r="O1" s="213"/>
      <c r="P1" s="213"/>
      <c r="Q1" s="215"/>
      <c r="R1" s="212"/>
      <c r="S1" s="212"/>
      <c r="T1" s="212"/>
      <c r="U1" s="212"/>
      <c r="V1" s="212"/>
      <c r="W1" s="212"/>
      <c r="X1" s="215"/>
      <c r="Y1" s="212"/>
      <c r="Z1" s="212"/>
      <c r="AA1" s="212"/>
      <c r="AB1" s="212"/>
      <c r="AC1" s="212"/>
      <c r="AD1" s="215"/>
      <c r="AE1" s="212"/>
      <c r="AF1" s="212"/>
      <c r="AG1" s="212"/>
      <c r="AH1" s="212"/>
      <c r="AI1" s="212"/>
      <c r="AJ1" s="212"/>
      <c r="AK1" s="200"/>
      <c r="AL1" s="200"/>
      <c r="AM1" s="200"/>
      <c r="AN1" s="200"/>
      <c r="AO1" s="200"/>
      <c r="AP1" s="212"/>
      <c r="AQ1" s="212"/>
      <c r="AR1" s="212"/>
      <c r="AS1" s="212"/>
      <c r="AT1" s="200"/>
      <c r="AU1" s="200"/>
      <c r="AV1" s="200"/>
      <c r="AW1" s="200"/>
      <c r="AX1" s="200"/>
      <c r="AY1" s="212"/>
      <c r="AZ1" s="212"/>
      <c r="BA1" s="212"/>
      <c r="BB1" s="212"/>
      <c r="BC1" s="200"/>
      <c r="BD1" s="200"/>
      <c r="BE1" s="200"/>
      <c r="BF1" s="200"/>
      <c r="BG1" s="200"/>
      <c r="BH1" s="212"/>
      <c r="BI1" s="212"/>
      <c r="BJ1" s="212"/>
      <c r="BK1" s="212"/>
      <c r="BL1" s="200"/>
      <c r="BM1" s="200"/>
      <c r="BN1" s="200"/>
      <c r="BO1" s="200"/>
      <c r="BP1" s="200"/>
      <c r="BQ1" s="212"/>
      <c r="BR1" s="212"/>
      <c r="BS1" s="212"/>
      <c r="BT1" s="212"/>
      <c r="BU1" s="200"/>
      <c r="BZ1" s="212"/>
      <c r="CA1" s="212"/>
      <c r="CB1" s="212"/>
      <c r="CC1" s="212"/>
      <c r="CE1" s="212"/>
      <c r="CF1" s="212"/>
      <c r="CG1" s="212"/>
      <c r="CH1" s="212"/>
      <c r="CJ1" s="212"/>
      <c r="CK1" s="212"/>
      <c r="CL1" s="212"/>
      <c r="CM1" s="212"/>
    </row>
    <row r="2" spans="1:91" ht="16.5" customHeight="1" x14ac:dyDescent="0.25">
      <c r="A2" s="212"/>
      <c r="B2" s="324" t="s">
        <v>248</v>
      </c>
      <c r="C2" s="325"/>
      <c r="D2" s="323"/>
      <c r="E2" s="212"/>
      <c r="F2" s="213"/>
      <c r="G2" s="213"/>
      <c r="H2" s="212"/>
      <c r="I2" s="212"/>
      <c r="J2" s="212"/>
      <c r="K2" s="214"/>
      <c r="L2" s="213"/>
      <c r="M2" s="213"/>
      <c r="N2" s="213"/>
      <c r="O2" s="213"/>
      <c r="P2" s="213"/>
      <c r="Q2" s="215"/>
      <c r="R2" s="212"/>
      <c r="S2" s="212"/>
      <c r="T2" s="212"/>
      <c r="U2" s="212"/>
      <c r="V2" s="212"/>
      <c r="W2" s="212"/>
      <c r="X2" s="215"/>
      <c r="Y2" s="212"/>
      <c r="Z2" s="212"/>
      <c r="AA2" s="212"/>
      <c r="AB2" s="212"/>
      <c r="AC2" s="212"/>
      <c r="AD2" s="215"/>
      <c r="AE2" s="212"/>
      <c r="AF2" s="212"/>
      <c r="AG2" s="212"/>
      <c r="AH2" s="212"/>
      <c r="AI2" s="212"/>
      <c r="AJ2" s="212"/>
      <c r="AK2" s="200"/>
      <c r="AL2" s="200"/>
      <c r="AM2" s="200"/>
      <c r="AN2" s="200"/>
      <c r="AO2" s="200"/>
      <c r="AP2" s="212"/>
      <c r="AQ2" s="212"/>
      <c r="AR2" s="212"/>
      <c r="AS2" s="212"/>
      <c r="AT2" s="200"/>
      <c r="AU2" s="200"/>
      <c r="AV2" s="200"/>
      <c r="AW2" s="200"/>
      <c r="AX2" s="200"/>
      <c r="AY2" s="212"/>
      <c r="AZ2" s="212"/>
      <c r="BA2" s="212"/>
      <c r="BB2" s="212"/>
      <c r="BC2" s="200"/>
      <c r="BD2" s="200"/>
      <c r="BE2" s="200"/>
      <c r="BF2" s="200"/>
      <c r="BG2" s="200"/>
      <c r="BH2" s="212"/>
      <c r="BI2" s="212"/>
      <c r="BJ2" s="212"/>
      <c r="BK2" s="212"/>
      <c r="BL2" s="200"/>
      <c r="BM2" s="200"/>
      <c r="BN2" s="200"/>
      <c r="BO2" s="200"/>
      <c r="BP2" s="200"/>
      <c r="BQ2" s="212"/>
      <c r="BR2" s="212"/>
      <c r="BS2" s="212"/>
      <c r="BT2" s="212"/>
      <c r="BU2" s="200"/>
      <c r="BZ2" s="212"/>
      <c r="CA2" s="212"/>
      <c r="CB2" s="212"/>
      <c r="CC2" s="212"/>
      <c r="CE2" s="212"/>
      <c r="CF2" s="212"/>
      <c r="CG2" s="212"/>
      <c r="CH2" s="212"/>
      <c r="CJ2" s="212"/>
      <c r="CK2" s="212"/>
      <c r="CL2" s="212"/>
      <c r="CM2" s="212"/>
    </row>
    <row r="3" spans="1:91" ht="12.75" customHeight="1" x14ac:dyDescent="0.25">
      <c r="A3" s="470"/>
      <c r="B3" s="324"/>
      <c r="C3" s="325"/>
      <c r="D3" s="323"/>
      <c r="E3" s="212"/>
      <c r="F3" s="216"/>
      <c r="G3" s="216"/>
      <c r="H3" s="216"/>
      <c r="I3" s="216"/>
      <c r="J3" s="216"/>
      <c r="K3" s="217"/>
      <c r="L3" s="216"/>
      <c r="M3" s="216"/>
      <c r="N3" s="216"/>
      <c r="O3" s="216"/>
      <c r="P3" s="216"/>
      <c r="Q3" s="217"/>
      <c r="R3" s="216"/>
      <c r="S3" s="216"/>
      <c r="T3" s="216"/>
      <c r="U3" s="216"/>
      <c r="V3" s="216"/>
      <c r="W3" s="216"/>
      <c r="X3" s="217"/>
      <c r="Y3" s="216"/>
      <c r="Z3" s="216"/>
      <c r="AA3" s="216"/>
      <c r="AB3" s="216"/>
      <c r="AC3" s="216"/>
      <c r="AD3" s="217"/>
      <c r="AE3" s="467"/>
      <c r="AF3" s="467"/>
      <c r="AG3" s="466"/>
      <c r="AH3" s="466"/>
      <c r="AI3" s="466"/>
      <c r="AJ3" s="466"/>
      <c r="AK3" s="478"/>
      <c r="AL3" s="479"/>
      <c r="AM3" s="479"/>
      <c r="AN3" s="479"/>
      <c r="AO3" s="479"/>
      <c r="AP3" s="466"/>
      <c r="AQ3" s="466"/>
      <c r="AR3" s="466"/>
      <c r="AS3" s="466"/>
      <c r="AT3" s="478"/>
      <c r="AU3" s="479"/>
      <c r="AV3" s="479"/>
      <c r="AW3" s="479"/>
      <c r="AX3" s="479"/>
      <c r="AY3" s="466"/>
      <c r="AZ3" s="466"/>
      <c r="BA3" s="466"/>
      <c r="BB3" s="466"/>
      <c r="BC3" s="200"/>
      <c r="BD3" s="200"/>
      <c r="BE3" s="200"/>
      <c r="BF3" s="200"/>
      <c r="BG3" s="200"/>
      <c r="BH3" s="466"/>
      <c r="BI3" s="466"/>
      <c r="BJ3" s="466"/>
      <c r="BK3" s="466"/>
      <c r="BL3" s="200"/>
      <c r="BM3" s="200"/>
      <c r="BN3" s="200"/>
      <c r="BO3" s="200"/>
      <c r="BP3" s="200"/>
      <c r="BQ3" s="466"/>
      <c r="BR3" s="466"/>
      <c r="BS3" s="466"/>
      <c r="BT3" s="466"/>
      <c r="BU3" s="200"/>
      <c r="BZ3" s="466"/>
      <c r="CA3" s="466"/>
      <c r="CB3" s="466"/>
      <c r="CC3" s="466"/>
      <c r="CE3" s="466"/>
      <c r="CF3" s="466"/>
      <c r="CG3" s="466"/>
      <c r="CH3" s="466"/>
      <c r="CJ3" s="466"/>
      <c r="CK3" s="466"/>
      <c r="CL3" s="466"/>
      <c r="CM3" s="466"/>
    </row>
    <row r="4" spans="1:91" ht="15.75" customHeight="1" x14ac:dyDescent="0.25">
      <c r="A4" s="470"/>
      <c r="B4" s="326" t="s">
        <v>107</v>
      </c>
      <c r="C4" s="327"/>
      <c r="D4" s="328"/>
      <c r="E4" s="215"/>
      <c r="F4" s="218"/>
      <c r="G4" s="218"/>
      <c r="H4" s="218"/>
      <c r="I4" s="218"/>
      <c r="J4" s="218"/>
      <c r="K4" s="219"/>
      <c r="L4" s="218"/>
      <c r="M4" s="218"/>
      <c r="N4" s="218"/>
      <c r="O4" s="218"/>
      <c r="P4" s="218"/>
      <c r="Q4" s="219"/>
      <c r="R4" s="218"/>
      <c r="S4" s="218"/>
      <c r="T4" s="218"/>
      <c r="U4" s="218"/>
      <c r="V4" s="218"/>
      <c r="W4" s="218"/>
      <c r="X4" s="219"/>
      <c r="Y4" s="218"/>
      <c r="Z4" s="218"/>
      <c r="AA4" s="218"/>
      <c r="AB4" s="218"/>
      <c r="AC4" s="218"/>
      <c r="AD4" s="219"/>
      <c r="AE4" s="467"/>
      <c r="AF4" s="467"/>
      <c r="AG4" s="467"/>
      <c r="AH4" s="467"/>
      <c r="AI4" s="467"/>
      <c r="AJ4" s="467"/>
      <c r="AK4" s="478"/>
      <c r="AL4" s="478"/>
      <c r="AM4" s="478"/>
      <c r="AN4" s="478"/>
      <c r="AO4" s="478"/>
      <c r="AP4" s="467"/>
      <c r="AQ4" s="467"/>
      <c r="AR4" s="467"/>
      <c r="AS4" s="467"/>
      <c r="AT4" s="478"/>
      <c r="AU4" s="478"/>
      <c r="AV4" s="478"/>
      <c r="AW4" s="478"/>
      <c r="AX4" s="478"/>
      <c r="AY4" s="467"/>
      <c r="AZ4" s="467"/>
      <c r="BA4" s="467"/>
      <c r="BB4" s="467"/>
      <c r="BC4" s="200"/>
      <c r="BD4" s="200"/>
      <c r="BE4" s="200"/>
      <c r="BF4" s="200"/>
      <c r="BG4" s="200"/>
      <c r="BH4" s="467"/>
      <c r="BI4" s="467"/>
      <c r="BJ4" s="467"/>
      <c r="BK4" s="467"/>
      <c r="BL4" s="200"/>
      <c r="BM4" s="200"/>
      <c r="BN4" s="200"/>
      <c r="BO4" s="200"/>
      <c r="BP4" s="200"/>
      <c r="BQ4" s="467"/>
      <c r="BR4" s="467"/>
      <c r="BS4" s="467"/>
      <c r="BT4" s="467"/>
      <c r="BU4" s="200"/>
      <c r="BZ4" s="467"/>
      <c r="CA4" s="467"/>
      <c r="CB4" s="467"/>
      <c r="CC4" s="467"/>
      <c r="CE4" s="467"/>
      <c r="CF4" s="467"/>
      <c r="CG4" s="467"/>
      <c r="CH4" s="467"/>
      <c r="CJ4" s="467"/>
      <c r="CK4" s="467"/>
      <c r="CL4" s="467"/>
      <c r="CM4" s="467"/>
    </row>
    <row r="5" spans="1:91" ht="13.5" customHeight="1" x14ac:dyDescent="0.25">
      <c r="A5" s="470"/>
      <c r="B5" s="326" t="s">
        <v>108</v>
      </c>
      <c r="C5" s="327"/>
      <c r="D5" s="323"/>
      <c r="E5" s="212"/>
      <c r="F5" s="216"/>
      <c r="G5" s="216"/>
      <c r="H5" s="216"/>
      <c r="I5" s="216"/>
      <c r="J5" s="216"/>
      <c r="K5" s="217"/>
      <c r="L5" s="216"/>
      <c r="M5" s="216"/>
      <c r="N5" s="216"/>
      <c r="O5" s="216"/>
      <c r="P5" s="216"/>
      <c r="Q5" s="217"/>
      <c r="R5" s="216"/>
      <c r="S5" s="216"/>
      <c r="T5" s="216"/>
      <c r="U5" s="216"/>
      <c r="V5" s="216"/>
      <c r="W5" s="216"/>
      <c r="X5" s="217"/>
      <c r="Y5" s="216"/>
      <c r="Z5" s="216"/>
      <c r="AA5" s="216"/>
      <c r="AB5" s="216"/>
      <c r="AC5" s="216"/>
      <c r="AD5" s="217"/>
      <c r="AE5" s="467"/>
      <c r="AF5" s="467"/>
      <c r="AG5" s="220"/>
      <c r="AH5" s="220"/>
      <c r="AI5" s="467"/>
      <c r="AJ5" s="467"/>
      <c r="AK5" s="478"/>
      <c r="AL5" s="199"/>
      <c r="AM5" s="199"/>
      <c r="AN5" s="478"/>
      <c r="AO5" s="478"/>
      <c r="AP5" s="329"/>
      <c r="AQ5" s="329"/>
      <c r="AR5" s="467"/>
      <c r="AS5" s="467"/>
      <c r="AT5" s="478"/>
      <c r="AU5" s="330"/>
      <c r="AV5" s="330"/>
      <c r="AW5" s="478"/>
      <c r="AX5" s="478"/>
      <c r="AY5" s="329"/>
      <c r="AZ5" s="329"/>
      <c r="BA5" s="467"/>
      <c r="BB5" s="467"/>
      <c r="BC5" s="200"/>
      <c r="BD5" s="200"/>
      <c r="BE5" s="200"/>
      <c r="BF5" s="200"/>
      <c r="BG5" s="200"/>
      <c r="BH5" s="329"/>
      <c r="BI5" s="329"/>
      <c r="BJ5" s="467"/>
      <c r="BK5" s="467"/>
      <c r="BL5" s="200"/>
      <c r="BM5" s="200"/>
      <c r="BN5" s="200"/>
      <c r="BO5" s="200"/>
      <c r="BP5" s="200"/>
      <c r="BQ5" s="329"/>
      <c r="BR5" s="329"/>
      <c r="BS5" s="467"/>
      <c r="BT5" s="467"/>
      <c r="BU5" s="200"/>
      <c r="BZ5" s="329"/>
      <c r="CA5" s="329"/>
      <c r="CB5" s="467"/>
      <c r="CC5" s="467"/>
      <c r="CE5" s="329"/>
      <c r="CF5" s="329"/>
      <c r="CG5" s="467"/>
      <c r="CH5" s="467"/>
      <c r="CJ5" s="421"/>
      <c r="CK5" s="421"/>
      <c r="CL5" s="467"/>
      <c r="CM5" s="467"/>
    </row>
    <row r="6" spans="1:91" ht="14.25" customHeight="1" x14ac:dyDescent="0.25">
      <c r="A6" s="221"/>
      <c r="B6" s="222"/>
      <c r="C6" s="223"/>
      <c r="D6" s="222"/>
      <c r="E6" s="224"/>
      <c r="F6" s="225"/>
      <c r="G6" s="225"/>
      <c r="H6" s="225"/>
      <c r="I6" s="225"/>
      <c r="J6" s="225"/>
      <c r="K6" s="226"/>
      <c r="L6" s="225"/>
      <c r="M6" s="225"/>
      <c r="N6" s="225"/>
      <c r="O6" s="225"/>
      <c r="P6" s="225"/>
      <c r="Q6" s="226"/>
      <c r="R6" s="225"/>
      <c r="S6" s="227"/>
      <c r="T6" s="227"/>
      <c r="U6" s="225"/>
      <c r="V6" s="225"/>
      <c r="W6" s="225"/>
      <c r="X6" s="226"/>
      <c r="Y6" s="225"/>
      <c r="Z6" s="225"/>
      <c r="AA6" s="225"/>
      <c r="AB6" s="225"/>
      <c r="AC6" s="225"/>
      <c r="AD6" s="226"/>
      <c r="AE6" s="226"/>
      <c r="AF6" s="226"/>
      <c r="AG6" s="225"/>
      <c r="AH6" s="225"/>
      <c r="AI6" s="225"/>
      <c r="AJ6" s="225"/>
      <c r="AK6" s="198"/>
      <c r="AL6" s="197"/>
      <c r="AM6" s="198"/>
      <c r="AN6" s="198"/>
      <c r="AO6" s="197"/>
      <c r="AP6" s="225"/>
      <c r="AQ6" s="225"/>
      <c r="AR6" s="225"/>
      <c r="AS6" s="225"/>
      <c r="AT6" s="198"/>
      <c r="AU6" s="197"/>
      <c r="AV6" s="198"/>
      <c r="AW6" s="198"/>
      <c r="AX6" s="197"/>
      <c r="AY6" s="225"/>
      <c r="AZ6" s="225"/>
      <c r="BA6" s="225"/>
      <c r="BB6" s="225"/>
      <c r="BC6" s="200"/>
      <c r="BD6" s="200"/>
      <c r="BE6" s="200"/>
      <c r="BF6" s="200"/>
      <c r="BG6" s="200"/>
      <c r="BH6" s="225"/>
      <c r="BI6" s="225"/>
      <c r="BJ6" s="225"/>
      <c r="BK6" s="225"/>
      <c r="BL6" s="200"/>
      <c r="BM6" s="200"/>
      <c r="BN6" s="200"/>
      <c r="BO6" s="200"/>
      <c r="BP6" s="200"/>
      <c r="BQ6" s="225"/>
      <c r="BR6" s="225"/>
      <c r="BS6" s="225"/>
      <c r="BT6" s="225"/>
      <c r="BU6" s="200"/>
      <c r="BZ6" s="225"/>
      <c r="CA6" s="225"/>
      <c r="CB6" s="225"/>
      <c r="CC6" s="225"/>
      <c r="CE6" s="225"/>
      <c r="CF6" s="225"/>
      <c r="CG6" s="225"/>
      <c r="CH6" s="225"/>
      <c r="CJ6" s="225"/>
      <c r="CK6" s="225"/>
      <c r="CL6" s="225"/>
      <c r="CM6" s="225"/>
    </row>
    <row r="7" spans="1:91" ht="57" customHeight="1" x14ac:dyDescent="0.25">
      <c r="A7" s="463" t="s">
        <v>103</v>
      </c>
      <c r="B7" s="485" t="s">
        <v>0</v>
      </c>
      <c r="C7" s="484" t="s">
        <v>1</v>
      </c>
      <c r="D7" s="463" t="s">
        <v>2</v>
      </c>
      <c r="E7" s="463" t="s">
        <v>3</v>
      </c>
      <c r="F7" s="476" t="s">
        <v>4</v>
      </c>
      <c r="G7" s="364">
        <v>2010</v>
      </c>
      <c r="H7" s="379">
        <v>2010</v>
      </c>
      <c r="I7" s="379">
        <v>2010</v>
      </c>
      <c r="J7" s="379">
        <v>2010</v>
      </c>
      <c r="K7" s="364">
        <v>2011</v>
      </c>
      <c r="L7" s="379">
        <v>2011</v>
      </c>
      <c r="M7" s="379">
        <v>2011</v>
      </c>
      <c r="N7" s="379">
        <v>2011</v>
      </c>
      <c r="O7" s="379">
        <v>2011</v>
      </c>
      <c r="P7" s="379">
        <v>2011</v>
      </c>
      <c r="Q7" s="364">
        <v>2012</v>
      </c>
      <c r="R7" s="379">
        <v>2012</v>
      </c>
      <c r="S7" s="379">
        <v>2012</v>
      </c>
      <c r="T7" s="379">
        <v>2012</v>
      </c>
      <c r="U7" s="379">
        <v>2012</v>
      </c>
      <c r="V7" s="379">
        <v>2012</v>
      </c>
      <c r="W7" s="379">
        <v>2012</v>
      </c>
      <c r="X7" s="476" t="s">
        <v>5</v>
      </c>
      <c r="Y7" s="477">
        <v>2013</v>
      </c>
      <c r="Z7" s="464"/>
      <c r="AA7" s="464"/>
      <c r="AB7" s="464"/>
      <c r="AC7" s="464"/>
      <c r="AD7" s="476" t="s">
        <v>6</v>
      </c>
      <c r="AE7" s="476" t="s">
        <v>7</v>
      </c>
      <c r="AF7" s="476" t="s">
        <v>8</v>
      </c>
      <c r="AG7" s="477">
        <v>2016</v>
      </c>
      <c r="AH7" s="464"/>
      <c r="AI7" s="464"/>
      <c r="AJ7" s="464"/>
      <c r="AK7" s="489" t="s">
        <v>9</v>
      </c>
      <c r="AL7" s="487">
        <v>2017</v>
      </c>
      <c r="AM7" s="488"/>
      <c r="AN7" s="488"/>
      <c r="AO7" s="488"/>
      <c r="AP7" s="477">
        <v>2017</v>
      </c>
      <c r="AQ7" s="464"/>
      <c r="AR7" s="464"/>
      <c r="AS7" s="464"/>
      <c r="AT7" s="489" t="s">
        <v>105</v>
      </c>
      <c r="AU7" s="487">
        <v>2018</v>
      </c>
      <c r="AV7" s="488"/>
      <c r="AW7" s="488"/>
      <c r="AX7" s="488"/>
      <c r="AY7" s="477">
        <v>2018</v>
      </c>
      <c r="AZ7" s="477"/>
      <c r="BA7" s="477"/>
      <c r="BB7" s="477"/>
      <c r="BC7" s="489" t="s">
        <v>120</v>
      </c>
      <c r="BD7" s="487">
        <v>2019</v>
      </c>
      <c r="BE7" s="488"/>
      <c r="BF7" s="488"/>
      <c r="BG7" s="488"/>
      <c r="BH7" s="477">
        <v>2019</v>
      </c>
      <c r="BI7" s="477"/>
      <c r="BJ7" s="477"/>
      <c r="BK7" s="477"/>
      <c r="BL7" s="489" t="s">
        <v>121</v>
      </c>
      <c r="BM7" s="487">
        <v>2020</v>
      </c>
      <c r="BN7" s="488"/>
      <c r="BO7" s="488"/>
      <c r="BP7" s="488"/>
      <c r="BQ7" s="477">
        <v>2020</v>
      </c>
      <c r="BR7" s="477"/>
      <c r="BS7" s="477"/>
      <c r="BT7" s="477"/>
      <c r="BU7" s="489" t="s">
        <v>126</v>
      </c>
      <c r="BV7" s="487">
        <v>2021</v>
      </c>
      <c r="BW7" s="488"/>
      <c r="BX7" s="488"/>
      <c r="BY7" s="488"/>
      <c r="BZ7" s="477">
        <v>2021</v>
      </c>
      <c r="CA7" s="464"/>
      <c r="CB7" s="464"/>
      <c r="CC7" s="464"/>
      <c r="CD7" s="489" t="s">
        <v>210</v>
      </c>
      <c r="CE7" s="477">
        <v>2022</v>
      </c>
      <c r="CF7" s="477"/>
      <c r="CG7" s="477"/>
      <c r="CH7" s="477"/>
      <c r="CI7" s="489" t="s">
        <v>240</v>
      </c>
      <c r="CJ7" s="477">
        <v>2023</v>
      </c>
      <c r="CK7" s="477"/>
      <c r="CL7" s="477"/>
      <c r="CM7" s="477"/>
    </row>
    <row r="8" spans="1:91" ht="50.25" customHeight="1" x14ac:dyDescent="0.25">
      <c r="A8" s="464"/>
      <c r="B8" s="464"/>
      <c r="C8" s="464"/>
      <c r="D8" s="464"/>
      <c r="E8" s="464"/>
      <c r="F8" s="464"/>
      <c r="G8" s="364"/>
      <c r="H8" s="379"/>
      <c r="I8" s="379"/>
      <c r="J8" s="379"/>
      <c r="K8" s="364"/>
      <c r="L8" s="379"/>
      <c r="M8" s="379"/>
      <c r="N8" s="379"/>
      <c r="O8" s="379"/>
      <c r="P8" s="379"/>
      <c r="Q8" s="364"/>
      <c r="R8" s="392"/>
      <c r="S8" s="392"/>
      <c r="T8" s="392"/>
      <c r="U8" s="392"/>
      <c r="V8" s="392"/>
      <c r="W8" s="392"/>
      <c r="X8" s="464"/>
      <c r="Y8" s="463" t="s">
        <v>10</v>
      </c>
      <c r="Z8" s="464"/>
      <c r="AA8" s="393"/>
      <c r="AB8" s="463" t="s">
        <v>11</v>
      </c>
      <c r="AC8" s="463" t="s">
        <v>12</v>
      </c>
      <c r="AD8" s="464"/>
      <c r="AE8" s="476"/>
      <c r="AF8" s="476"/>
      <c r="AG8" s="463" t="s">
        <v>10</v>
      </c>
      <c r="AH8" s="464"/>
      <c r="AI8" s="463" t="s">
        <v>11</v>
      </c>
      <c r="AJ8" s="463" t="s">
        <v>12</v>
      </c>
      <c r="AK8" s="489"/>
      <c r="AL8" s="475" t="s">
        <v>10</v>
      </c>
      <c r="AM8" s="488"/>
      <c r="AN8" s="475" t="s">
        <v>11</v>
      </c>
      <c r="AO8" s="475" t="s">
        <v>12</v>
      </c>
      <c r="AP8" s="463" t="s">
        <v>10</v>
      </c>
      <c r="AQ8" s="464"/>
      <c r="AR8" s="463" t="s">
        <v>11</v>
      </c>
      <c r="AS8" s="463" t="s">
        <v>12</v>
      </c>
      <c r="AT8" s="489"/>
      <c r="AU8" s="475" t="s">
        <v>10</v>
      </c>
      <c r="AV8" s="475"/>
      <c r="AW8" s="475" t="s">
        <v>11</v>
      </c>
      <c r="AX8" s="475" t="s">
        <v>12</v>
      </c>
      <c r="AY8" s="463" t="s">
        <v>10</v>
      </c>
      <c r="AZ8" s="463"/>
      <c r="BA8" s="463" t="s">
        <v>11</v>
      </c>
      <c r="BB8" s="463" t="s">
        <v>12</v>
      </c>
      <c r="BC8" s="489"/>
      <c r="BD8" s="475" t="s">
        <v>10</v>
      </c>
      <c r="BE8" s="488"/>
      <c r="BF8" s="475" t="s">
        <v>11</v>
      </c>
      <c r="BG8" s="475" t="s">
        <v>12</v>
      </c>
      <c r="BH8" s="463" t="s">
        <v>10</v>
      </c>
      <c r="BI8" s="463"/>
      <c r="BJ8" s="463" t="s">
        <v>11</v>
      </c>
      <c r="BK8" s="463" t="s">
        <v>12</v>
      </c>
      <c r="BL8" s="489"/>
      <c r="BM8" s="475" t="s">
        <v>10</v>
      </c>
      <c r="BN8" s="488"/>
      <c r="BO8" s="475" t="s">
        <v>11</v>
      </c>
      <c r="BP8" s="475" t="s">
        <v>12</v>
      </c>
      <c r="BQ8" s="463" t="s">
        <v>10</v>
      </c>
      <c r="BR8" s="464"/>
      <c r="BS8" s="463" t="s">
        <v>11</v>
      </c>
      <c r="BT8" s="463" t="s">
        <v>12</v>
      </c>
      <c r="BU8" s="489"/>
      <c r="BV8" s="475" t="s">
        <v>10</v>
      </c>
      <c r="BW8" s="488"/>
      <c r="BX8" s="475" t="s">
        <v>11</v>
      </c>
      <c r="BY8" s="475" t="s">
        <v>12</v>
      </c>
      <c r="BZ8" s="463" t="s">
        <v>10</v>
      </c>
      <c r="CA8" s="464"/>
      <c r="CB8" s="463" t="s">
        <v>11</v>
      </c>
      <c r="CC8" s="463" t="s">
        <v>12</v>
      </c>
      <c r="CD8" s="489"/>
      <c r="CE8" s="463" t="s">
        <v>10</v>
      </c>
      <c r="CF8" s="463"/>
      <c r="CG8" s="463" t="s">
        <v>11</v>
      </c>
      <c r="CH8" s="463" t="s">
        <v>12</v>
      </c>
      <c r="CI8" s="489"/>
      <c r="CJ8" s="463" t="s">
        <v>10</v>
      </c>
      <c r="CK8" s="463"/>
      <c r="CL8" s="463" t="s">
        <v>11</v>
      </c>
      <c r="CM8" s="463" t="s">
        <v>12</v>
      </c>
    </row>
    <row r="9" spans="1:91" ht="64.5" customHeight="1" x14ac:dyDescent="0.25">
      <c r="A9" s="464"/>
      <c r="B9" s="464"/>
      <c r="C9" s="464"/>
      <c r="D9" s="464"/>
      <c r="E9" s="464"/>
      <c r="F9" s="464"/>
      <c r="G9" s="394" t="s">
        <v>13</v>
      </c>
      <c r="H9" s="380" t="s">
        <v>14</v>
      </c>
      <c r="I9" s="380" t="s">
        <v>15</v>
      </c>
      <c r="J9" s="380" t="s">
        <v>16</v>
      </c>
      <c r="K9" s="394" t="s">
        <v>13</v>
      </c>
      <c r="L9" s="380" t="s">
        <v>14</v>
      </c>
      <c r="M9" s="380" t="s">
        <v>15</v>
      </c>
      <c r="N9" s="380" t="s">
        <v>16</v>
      </c>
      <c r="O9" s="380" t="s">
        <v>17</v>
      </c>
      <c r="P9" s="380" t="s">
        <v>18</v>
      </c>
      <c r="Q9" s="394" t="s">
        <v>19</v>
      </c>
      <c r="R9" s="380" t="s">
        <v>14</v>
      </c>
      <c r="S9" s="380" t="s">
        <v>15</v>
      </c>
      <c r="T9" s="380" t="s">
        <v>16</v>
      </c>
      <c r="U9" s="380" t="s">
        <v>20</v>
      </c>
      <c r="V9" s="380" t="s">
        <v>17</v>
      </c>
      <c r="W9" s="380" t="s">
        <v>21</v>
      </c>
      <c r="X9" s="464"/>
      <c r="Y9" s="257" t="s">
        <v>22</v>
      </c>
      <c r="Z9" s="380" t="s">
        <v>23</v>
      </c>
      <c r="AA9" s="380" t="s">
        <v>24</v>
      </c>
      <c r="AB9" s="464"/>
      <c r="AC9" s="464"/>
      <c r="AD9" s="464"/>
      <c r="AE9" s="476"/>
      <c r="AF9" s="476"/>
      <c r="AG9" s="257" t="s">
        <v>22</v>
      </c>
      <c r="AH9" s="257" t="s">
        <v>23</v>
      </c>
      <c r="AI9" s="463"/>
      <c r="AJ9" s="463"/>
      <c r="AK9" s="489"/>
      <c r="AL9" s="375" t="s">
        <v>22</v>
      </c>
      <c r="AM9" s="375" t="s">
        <v>23</v>
      </c>
      <c r="AN9" s="475"/>
      <c r="AO9" s="475"/>
      <c r="AP9" s="257" t="s">
        <v>22</v>
      </c>
      <c r="AQ9" s="257" t="s">
        <v>23</v>
      </c>
      <c r="AR9" s="463"/>
      <c r="AS9" s="463"/>
      <c r="AT9" s="489"/>
      <c r="AU9" s="375" t="s">
        <v>22</v>
      </c>
      <c r="AV9" s="375" t="s">
        <v>23</v>
      </c>
      <c r="AW9" s="475"/>
      <c r="AX9" s="475"/>
      <c r="AY9" s="257" t="s">
        <v>22</v>
      </c>
      <c r="AZ9" s="257" t="s">
        <v>23</v>
      </c>
      <c r="BA9" s="463"/>
      <c r="BB9" s="463"/>
      <c r="BC9" s="489"/>
      <c r="BD9" s="375" t="s">
        <v>22</v>
      </c>
      <c r="BE9" s="375" t="s">
        <v>23</v>
      </c>
      <c r="BF9" s="475"/>
      <c r="BG9" s="475"/>
      <c r="BH9" s="257" t="s">
        <v>22</v>
      </c>
      <c r="BI9" s="257" t="s">
        <v>23</v>
      </c>
      <c r="BJ9" s="463"/>
      <c r="BK9" s="463"/>
      <c r="BL9" s="489"/>
      <c r="BM9" s="375" t="s">
        <v>22</v>
      </c>
      <c r="BN9" s="375" t="s">
        <v>23</v>
      </c>
      <c r="BO9" s="475"/>
      <c r="BP9" s="475"/>
      <c r="BQ9" s="257" t="s">
        <v>22</v>
      </c>
      <c r="BR9" s="257" t="s">
        <v>23</v>
      </c>
      <c r="BS9" s="463"/>
      <c r="BT9" s="463"/>
      <c r="BU9" s="489"/>
      <c r="BV9" s="375" t="s">
        <v>22</v>
      </c>
      <c r="BW9" s="375" t="s">
        <v>23</v>
      </c>
      <c r="BX9" s="475"/>
      <c r="BY9" s="475"/>
      <c r="BZ9" s="257" t="s">
        <v>22</v>
      </c>
      <c r="CA9" s="257" t="s">
        <v>23</v>
      </c>
      <c r="CB9" s="463"/>
      <c r="CC9" s="463"/>
      <c r="CD9" s="489"/>
      <c r="CE9" s="257" t="s">
        <v>22</v>
      </c>
      <c r="CF9" s="257" t="s">
        <v>23</v>
      </c>
      <c r="CG9" s="463"/>
      <c r="CH9" s="463"/>
      <c r="CI9" s="489"/>
      <c r="CJ9" s="257" t="s">
        <v>22</v>
      </c>
      <c r="CK9" s="257" t="s">
        <v>23</v>
      </c>
      <c r="CL9" s="463"/>
      <c r="CM9" s="463"/>
    </row>
    <row r="10" spans="1:91" ht="105.75" customHeight="1" x14ac:dyDescent="0.25">
      <c r="A10" s="301">
        <v>1</v>
      </c>
      <c r="B10" s="307" t="s">
        <v>222</v>
      </c>
      <c r="C10" s="303" t="s">
        <v>178</v>
      </c>
      <c r="D10" s="307" t="s">
        <v>253</v>
      </c>
      <c r="E10" s="308">
        <v>4720.7</v>
      </c>
      <c r="F10" s="295"/>
      <c r="G10" s="295"/>
      <c r="H10" s="250"/>
      <c r="I10" s="250"/>
      <c r="J10" s="250"/>
      <c r="K10" s="296"/>
      <c r="L10" s="250"/>
      <c r="M10" s="250"/>
      <c r="N10" s="250"/>
      <c r="O10" s="250"/>
      <c r="P10" s="250"/>
      <c r="Q10" s="296"/>
      <c r="R10" s="250"/>
      <c r="S10" s="395"/>
      <c r="T10" s="395"/>
      <c r="U10" s="250"/>
      <c r="V10" s="250"/>
      <c r="W10" s="250"/>
      <c r="X10" s="296"/>
      <c r="Y10" s="250"/>
      <c r="Z10" s="250"/>
      <c r="AA10" s="250"/>
      <c r="AB10" s="250"/>
      <c r="AC10" s="250"/>
      <c r="AD10" s="296"/>
      <c r="AE10" s="296"/>
      <c r="AF10" s="296">
        <v>1260.5</v>
      </c>
      <c r="AG10" s="250">
        <v>1260.5</v>
      </c>
      <c r="AH10" s="250"/>
      <c r="AI10" s="250"/>
      <c r="AJ10" s="250"/>
      <c r="AK10" s="310">
        <v>1153.4000000000001</v>
      </c>
      <c r="AL10" s="203">
        <v>1625.5</v>
      </c>
      <c r="AM10" s="318"/>
      <c r="AN10" s="318"/>
      <c r="AO10" s="203"/>
      <c r="AP10" s="250">
        <v>1153.4000000000001</v>
      </c>
      <c r="AQ10" s="250"/>
      <c r="AR10" s="250"/>
      <c r="AS10" s="250"/>
      <c r="AT10" s="310">
        <v>1153.4000000000001</v>
      </c>
      <c r="AU10" s="203">
        <v>1707</v>
      </c>
      <c r="AV10" s="318"/>
      <c r="AW10" s="318"/>
      <c r="AX10" s="203"/>
      <c r="AY10" s="250">
        <v>1153.4000000000001</v>
      </c>
      <c r="AZ10" s="250"/>
      <c r="BA10" s="250"/>
      <c r="BB10" s="250"/>
      <c r="BC10" s="310">
        <v>1153.4000000000001</v>
      </c>
      <c r="BD10" s="203"/>
      <c r="BE10" s="318"/>
      <c r="BF10" s="318"/>
      <c r="BG10" s="203"/>
      <c r="BH10" s="250">
        <v>1153.4000000000001</v>
      </c>
      <c r="BI10" s="250"/>
      <c r="BJ10" s="250"/>
      <c r="BK10" s="250"/>
      <c r="BL10" s="310"/>
      <c r="BM10" s="203"/>
      <c r="BN10" s="318"/>
      <c r="BO10" s="318"/>
      <c r="BP10" s="203"/>
      <c r="BQ10" s="250"/>
      <c r="BR10" s="250"/>
      <c r="BS10" s="250"/>
      <c r="BT10" s="250"/>
      <c r="BU10" s="310"/>
      <c r="BV10" s="203"/>
      <c r="BW10" s="318"/>
      <c r="BX10" s="318"/>
      <c r="BY10" s="203"/>
      <c r="BZ10" s="250"/>
      <c r="CA10" s="250"/>
      <c r="CB10" s="250"/>
      <c r="CC10" s="250"/>
      <c r="CD10" s="381"/>
      <c r="CE10" s="250"/>
      <c r="CF10" s="250"/>
      <c r="CG10" s="250"/>
      <c r="CH10" s="250"/>
      <c r="CI10" s="381"/>
      <c r="CJ10" s="250"/>
      <c r="CK10" s="250"/>
      <c r="CL10" s="250"/>
      <c r="CM10" s="250"/>
    </row>
    <row r="11" spans="1:91" ht="172.5" customHeight="1" x14ac:dyDescent="0.25">
      <c r="A11" s="251">
        <v>2</v>
      </c>
      <c r="B11" s="307" t="s">
        <v>142</v>
      </c>
      <c r="C11" s="303" t="s">
        <v>160</v>
      </c>
      <c r="D11" s="307" t="s">
        <v>254</v>
      </c>
      <c r="E11" s="308">
        <v>12919</v>
      </c>
      <c r="F11" s="295"/>
      <c r="G11" s="295">
        <v>318</v>
      </c>
      <c r="H11" s="250">
        <v>318</v>
      </c>
      <c r="I11" s="250"/>
      <c r="J11" s="250"/>
      <c r="K11" s="296">
        <v>3623.67</v>
      </c>
      <c r="L11" s="250">
        <v>3623.67</v>
      </c>
      <c r="M11" s="250"/>
      <c r="N11" s="250"/>
      <c r="O11" s="250"/>
      <c r="P11" s="250"/>
      <c r="Q11" s="296">
        <v>2251.13</v>
      </c>
      <c r="R11" s="250">
        <v>1874.18</v>
      </c>
      <c r="S11" s="250">
        <v>376.95</v>
      </c>
      <c r="T11" s="250"/>
      <c r="U11" s="250"/>
      <c r="V11" s="250"/>
      <c r="W11" s="250"/>
      <c r="X11" s="296">
        <v>1980.8</v>
      </c>
      <c r="Y11" s="250">
        <v>1660.9</v>
      </c>
      <c r="Z11" s="250">
        <v>319.89999999999998</v>
      </c>
      <c r="AA11" s="250"/>
      <c r="AB11" s="250"/>
      <c r="AC11" s="250"/>
      <c r="AD11" s="296">
        <v>2039.6</v>
      </c>
      <c r="AE11" s="296">
        <v>1447.9</v>
      </c>
      <c r="AF11" s="296">
        <v>1257.9000000000001</v>
      </c>
      <c r="AG11" s="250">
        <v>1257.9000000000001</v>
      </c>
      <c r="AH11" s="250"/>
      <c r="AI11" s="250"/>
      <c r="AJ11" s="250"/>
      <c r="AK11" s="310"/>
      <c r="AL11" s="203"/>
      <c r="AM11" s="318"/>
      <c r="AN11" s="318"/>
      <c r="AO11" s="203"/>
      <c r="AP11" s="250"/>
      <c r="AQ11" s="250"/>
      <c r="AR11" s="250"/>
      <c r="AS11" s="250"/>
      <c r="AT11" s="310"/>
      <c r="AU11" s="203"/>
      <c r="AV11" s="318"/>
      <c r="AW11" s="318"/>
      <c r="AX11" s="203"/>
      <c r="AY11" s="250"/>
      <c r="AZ11" s="250"/>
      <c r="BA11" s="250"/>
      <c r="BB11" s="250"/>
      <c r="BC11" s="310"/>
      <c r="BD11" s="203"/>
      <c r="BE11" s="318"/>
      <c r="BF11" s="318"/>
      <c r="BG11" s="203"/>
      <c r="BH11" s="250"/>
      <c r="BI11" s="250"/>
      <c r="BJ11" s="250"/>
      <c r="BK11" s="250"/>
      <c r="BL11" s="310"/>
      <c r="BM11" s="203"/>
      <c r="BN11" s="318"/>
      <c r="BO11" s="318"/>
      <c r="BP11" s="203"/>
      <c r="BQ11" s="250"/>
      <c r="BR11" s="250"/>
      <c r="BS11" s="250"/>
      <c r="BT11" s="250"/>
      <c r="BU11" s="310"/>
      <c r="BV11" s="203"/>
      <c r="BW11" s="318"/>
      <c r="BX11" s="318"/>
      <c r="BY11" s="203"/>
      <c r="BZ11" s="250"/>
      <c r="CA11" s="250"/>
      <c r="CB11" s="250"/>
      <c r="CC11" s="250"/>
      <c r="CD11" s="381"/>
      <c r="CE11" s="250"/>
      <c r="CF11" s="250"/>
      <c r="CG11" s="250"/>
      <c r="CH11" s="250"/>
      <c r="CI11" s="381"/>
      <c r="CJ11" s="250"/>
      <c r="CK11" s="250"/>
      <c r="CL11" s="250"/>
      <c r="CM11" s="250"/>
    </row>
    <row r="12" spans="1:91" ht="76.5" x14ac:dyDescent="0.25">
      <c r="A12" s="301" t="s">
        <v>162</v>
      </c>
      <c r="B12" s="307" t="s">
        <v>163</v>
      </c>
      <c r="C12" s="303" t="s">
        <v>160</v>
      </c>
      <c r="D12" s="307" t="s">
        <v>250</v>
      </c>
      <c r="E12" s="308">
        <v>7787</v>
      </c>
      <c r="F12" s="295"/>
      <c r="G12" s="295"/>
      <c r="H12" s="250"/>
      <c r="I12" s="250"/>
      <c r="J12" s="250"/>
      <c r="K12" s="296"/>
      <c r="L12" s="250"/>
      <c r="M12" s="250"/>
      <c r="N12" s="250"/>
      <c r="O12" s="250"/>
      <c r="P12" s="250"/>
      <c r="Q12" s="296"/>
      <c r="R12" s="250"/>
      <c r="S12" s="250"/>
      <c r="T12" s="250"/>
      <c r="U12" s="250"/>
      <c r="V12" s="250"/>
      <c r="W12" s="250"/>
      <c r="X12" s="296"/>
      <c r="Y12" s="250"/>
      <c r="Z12" s="250"/>
      <c r="AA12" s="250"/>
      <c r="AB12" s="250"/>
      <c r="AC12" s="250"/>
      <c r="AD12" s="296"/>
      <c r="AE12" s="296"/>
      <c r="AF12" s="296"/>
      <c r="AG12" s="250"/>
      <c r="AH12" s="250"/>
      <c r="AI12" s="250"/>
      <c r="AJ12" s="250"/>
      <c r="AK12" s="296">
        <v>466</v>
      </c>
      <c r="AL12" s="250"/>
      <c r="AM12" s="258"/>
      <c r="AN12" s="258"/>
      <c r="AO12" s="250"/>
      <c r="AP12" s="250">
        <v>466</v>
      </c>
      <c r="AQ12" s="250"/>
      <c r="AR12" s="250"/>
      <c r="AS12" s="250"/>
      <c r="AT12" s="296">
        <v>363.2</v>
      </c>
      <c r="AU12" s="250"/>
      <c r="AV12" s="258"/>
      <c r="AW12" s="258"/>
      <c r="AX12" s="250"/>
      <c r="AY12" s="309">
        <v>363.2</v>
      </c>
      <c r="AZ12" s="250"/>
      <c r="BA12" s="250"/>
      <c r="BB12" s="250"/>
      <c r="BC12" s="296">
        <v>414.6</v>
      </c>
      <c r="BD12" s="250"/>
      <c r="BE12" s="258"/>
      <c r="BF12" s="258"/>
      <c r="BG12" s="250"/>
      <c r="BH12" s="309">
        <v>414.6</v>
      </c>
      <c r="BI12" s="250"/>
      <c r="BJ12" s="250"/>
      <c r="BK12" s="250"/>
      <c r="BL12" s="296">
        <v>3778.6</v>
      </c>
      <c r="BM12" s="250"/>
      <c r="BN12" s="258"/>
      <c r="BO12" s="258"/>
      <c r="BP12" s="250"/>
      <c r="BQ12" s="309">
        <v>3778.6</v>
      </c>
      <c r="BR12" s="250"/>
      <c r="BS12" s="250"/>
      <c r="BT12" s="250"/>
      <c r="BU12" s="296">
        <v>2764.6</v>
      </c>
      <c r="BV12" s="203"/>
      <c r="BW12" s="318"/>
      <c r="BX12" s="318"/>
      <c r="BY12" s="203"/>
      <c r="BZ12" s="309">
        <v>2764.6</v>
      </c>
      <c r="CA12" s="250"/>
      <c r="CB12" s="250"/>
      <c r="CC12" s="250"/>
      <c r="CD12" s="381"/>
      <c r="CE12" s="250"/>
      <c r="CF12" s="250"/>
      <c r="CG12" s="250"/>
      <c r="CH12" s="250"/>
      <c r="CI12" s="381"/>
      <c r="CJ12" s="250"/>
      <c r="CK12" s="250"/>
      <c r="CL12" s="250"/>
      <c r="CM12" s="250"/>
    </row>
    <row r="13" spans="1:91" ht="151.5" customHeight="1" x14ac:dyDescent="0.25">
      <c r="A13" s="251">
        <v>3</v>
      </c>
      <c r="B13" s="307" t="s">
        <v>145</v>
      </c>
      <c r="C13" s="303" t="s">
        <v>159</v>
      </c>
      <c r="D13" s="307" t="s">
        <v>247</v>
      </c>
      <c r="E13" s="308">
        <v>104291.8</v>
      </c>
      <c r="F13" s="295"/>
      <c r="G13" s="295">
        <v>1657.1</v>
      </c>
      <c r="H13" s="250">
        <v>659.2</v>
      </c>
      <c r="I13" s="250">
        <v>997.9</v>
      </c>
      <c r="J13" s="250"/>
      <c r="K13" s="296">
        <v>76082.5</v>
      </c>
      <c r="L13" s="250">
        <v>5293</v>
      </c>
      <c r="M13" s="250">
        <v>47296.2</v>
      </c>
      <c r="N13" s="250"/>
      <c r="O13" s="250"/>
      <c r="P13" s="250">
        <v>23493.3</v>
      </c>
      <c r="Q13" s="296">
        <v>20353.099999999999</v>
      </c>
      <c r="R13" s="250">
        <v>3098.9</v>
      </c>
      <c r="S13" s="250">
        <v>17254.2</v>
      </c>
      <c r="T13" s="250"/>
      <c r="U13" s="250"/>
      <c r="V13" s="250"/>
      <c r="W13" s="250"/>
      <c r="X13" s="296">
        <v>782</v>
      </c>
      <c r="Y13" s="250">
        <v>598.6</v>
      </c>
      <c r="Z13" s="250">
        <v>183.4</v>
      </c>
      <c r="AA13" s="250"/>
      <c r="AB13" s="396"/>
      <c r="AC13" s="250"/>
      <c r="AD13" s="296">
        <v>1390.5</v>
      </c>
      <c r="AE13" s="296">
        <v>2372</v>
      </c>
      <c r="AF13" s="296">
        <v>1654.6</v>
      </c>
      <c r="AG13" s="250">
        <v>1654.6</v>
      </c>
      <c r="AH13" s="250"/>
      <c r="AI13" s="250"/>
      <c r="AJ13" s="250"/>
      <c r="AK13" s="310"/>
      <c r="AL13" s="203"/>
      <c r="AM13" s="318"/>
      <c r="AN13" s="318"/>
      <c r="AO13" s="203"/>
      <c r="AP13" s="250"/>
      <c r="AQ13" s="250"/>
      <c r="AR13" s="250"/>
      <c r="AS13" s="250"/>
      <c r="AT13" s="310"/>
      <c r="AU13" s="203"/>
      <c r="AV13" s="318"/>
      <c r="AW13" s="318"/>
      <c r="AX13" s="203"/>
      <c r="AY13" s="250"/>
      <c r="AZ13" s="250"/>
      <c r="BA13" s="250"/>
      <c r="BB13" s="250"/>
      <c r="BC13" s="310"/>
      <c r="BD13" s="203"/>
      <c r="BE13" s="318"/>
      <c r="BF13" s="318"/>
      <c r="BG13" s="203"/>
      <c r="BH13" s="250"/>
      <c r="BI13" s="250"/>
      <c r="BJ13" s="250"/>
      <c r="BK13" s="250"/>
      <c r="BL13" s="310"/>
      <c r="BM13" s="203"/>
      <c r="BN13" s="318"/>
      <c r="BO13" s="318"/>
      <c r="BP13" s="203"/>
      <c r="BQ13" s="250"/>
      <c r="BR13" s="250"/>
      <c r="BS13" s="250"/>
      <c r="BT13" s="250"/>
      <c r="BU13" s="310"/>
      <c r="BV13" s="203"/>
      <c r="BW13" s="318"/>
      <c r="BX13" s="318"/>
      <c r="BY13" s="203"/>
      <c r="BZ13" s="250"/>
      <c r="CA13" s="250"/>
      <c r="CB13" s="250"/>
      <c r="CC13" s="250"/>
      <c r="CD13" s="381"/>
      <c r="CE13" s="250"/>
      <c r="CF13" s="250"/>
      <c r="CG13" s="250"/>
      <c r="CH13" s="250"/>
      <c r="CI13" s="381"/>
      <c r="CJ13" s="250"/>
      <c r="CK13" s="250"/>
      <c r="CL13" s="250"/>
      <c r="CM13" s="250"/>
    </row>
    <row r="14" spans="1:91" ht="151.5" customHeight="1" x14ac:dyDescent="0.25">
      <c r="A14" s="397" t="s">
        <v>214</v>
      </c>
      <c r="B14" s="307" t="s">
        <v>215</v>
      </c>
      <c r="C14" s="303" t="s">
        <v>159</v>
      </c>
      <c r="D14" s="252" t="s">
        <v>262</v>
      </c>
      <c r="E14" s="308">
        <v>6794.1</v>
      </c>
      <c r="F14" s="295"/>
      <c r="G14" s="295"/>
      <c r="H14" s="250"/>
      <c r="I14" s="250"/>
      <c r="J14" s="250"/>
      <c r="K14" s="296"/>
      <c r="L14" s="250"/>
      <c r="M14" s="250"/>
      <c r="N14" s="250"/>
      <c r="O14" s="250"/>
      <c r="P14" s="250"/>
      <c r="Q14" s="296"/>
      <c r="R14" s="250"/>
      <c r="S14" s="250"/>
      <c r="T14" s="250"/>
      <c r="U14" s="250"/>
      <c r="V14" s="250"/>
      <c r="W14" s="250"/>
      <c r="X14" s="296"/>
      <c r="Y14" s="250"/>
      <c r="Z14" s="250"/>
      <c r="AA14" s="250"/>
      <c r="AB14" s="396"/>
      <c r="AC14" s="250"/>
      <c r="AD14" s="296"/>
      <c r="AE14" s="296"/>
      <c r="AF14" s="296"/>
      <c r="AG14" s="250"/>
      <c r="AH14" s="250"/>
      <c r="AI14" s="250"/>
      <c r="AJ14" s="250"/>
      <c r="AK14" s="310">
        <v>1037.5999999999999</v>
      </c>
      <c r="AL14" s="203"/>
      <c r="AM14" s="318"/>
      <c r="AN14" s="318"/>
      <c r="AO14" s="203"/>
      <c r="AP14" s="250">
        <v>228.5</v>
      </c>
      <c r="AQ14" s="250"/>
      <c r="AR14" s="250"/>
      <c r="AS14" s="250">
        <v>809.1</v>
      </c>
      <c r="AT14" s="310">
        <v>1195</v>
      </c>
      <c r="AU14" s="203"/>
      <c r="AV14" s="318"/>
      <c r="AW14" s="318"/>
      <c r="AX14" s="203"/>
      <c r="AY14" s="250">
        <v>399.5</v>
      </c>
      <c r="AZ14" s="250"/>
      <c r="BA14" s="250"/>
      <c r="BB14" s="250">
        <v>795.5</v>
      </c>
      <c r="BC14" s="310">
        <v>831.7</v>
      </c>
      <c r="BD14" s="203"/>
      <c r="BE14" s="318"/>
      <c r="BF14" s="318"/>
      <c r="BG14" s="203"/>
      <c r="BH14" s="250">
        <v>74.2</v>
      </c>
      <c r="BI14" s="250"/>
      <c r="BJ14" s="250"/>
      <c r="BK14" s="250">
        <v>757.5</v>
      </c>
      <c r="BL14" s="310">
        <v>3729.8</v>
      </c>
      <c r="BM14" s="203"/>
      <c r="BN14" s="318"/>
      <c r="BO14" s="318"/>
      <c r="BP14" s="203"/>
      <c r="BQ14" s="250">
        <v>2895.6</v>
      </c>
      <c r="BR14" s="250"/>
      <c r="BS14" s="250"/>
      <c r="BT14" s="250">
        <v>834.2</v>
      </c>
      <c r="BU14" s="310"/>
      <c r="BV14" s="203"/>
      <c r="BW14" s="318"/>
      <c r="BX14" s="318"/>
      <c r="BY14" s="203"/>
      <c r="BZ14" s="250"/>
      <c r="CA14" s="250"/>
      <c r="CB14" s="250"/>
      <c r="CC14" s="250"/>
      <c r="CD14" s="381"/>
      <c r="CE14" s="250"/>
      <c r="CF14" s="250"/>
      <c r="CG14" s="250"/>
      <c r="CH14" s="250"/>
      <c r="CI14" s="381"/>
      <c r="CJ14" s="250"/>
      <c r="CK14" s="250"/>
      <c r="CL14" s="250"/>
      <c r="CM14" s="250"/>
    </row>
    <row r="15" spans="1:91" ht="129" customHeight="1" x14ac:dyDescent="0.25">
      <c r="A15" s="251">
        <v>4</v>
      </c>
      <c r="B15" s="307" t="s">
        <v>144</v>
      </c>
      <c r="C15" s="303" t="s">
        <v>161</v>
      </c>
      <c r="D15" s="307" t="s">
        <v>255</v>
      </c>
      <c r="E15" s="308">
        <f>G15+K15+Q15+X15+AD15+AE15+AF15</f>
        <v>5328.6000000000013</v>
      </c>
      <c r="F15" s="295"/>
      <c r="G15" s="295">
        <v>100</v>
      </c>
      <c r="H15" s="308">
        <v>100</v>
      </c>
      <c r="I15" s="308"/>
      <c r="J15" s="308"/>
      <c r="K15" s="296">
        <v>1645.05</v>
      </c>
      <c r="L15" s="308">
        <v>537.64</v>
      </c>
      <c r="M15" s="308">
        <v>1107.4100000000001</v>
      </c>
      <c r="N15" s="308"/>
      <c r="O15" s="308"/>
      <c r="P15" s="308"/>
      <c r="Q15" s="296">
        <v>909.15</v>
      </c>
      <c r="R15" s="308">
        <v>333.15</v>
      </c>
      <c r="S15" s="308" t="s">
        <v>49</v>
      </c>
      <c r="T15" s="398"/>
      <c r="U15" s="308"/>
      <c r="V15" s="308"/>
      <c r="W15" s="308"/>
      <c r="X15" s="296">
        <v>1922.9</v>
      </c>
      <c r="Y15" s="308">
        <v>1931</v>
      </c>
      <c r="Z15" s="308"/>
      <c r="AA15" s="308"/>
      <c r="AB15" s="308"/>
      <c r="AC15" s="308"/>
      <c r="AD15" s="296">
        <v>94.6</v>
      </c>
      <c r="AE15" s="296">
        <v>590.29999999999995</v>
      </c>
      <c r="AF15" s="296">
        <v>66.599999999999994</v>
      </c>
      <c r="AG15" s="308">
        <v>66.599999999999994</v>
      </c>
      <c r="AH15" s="308"/>
      <c r="AI15" s="308"/>
      <c r="AJ15" s="308"/>
      <c r="AK15" s="310"/>
      <c r="AL15" s="311"/>
      <c r="AM15" s="312"/>
      <c r="AN15" s="312"/>
      <c r="AO15" s="311"/>
      <c r="AP15" s="308"/>
      <c r="AQ15" s="308"/>
      <c r="AR15" s="308"/>
      <c r="AS15" s="308"/>
      <c r="AT15" s="310"/>
      <c r="AU15" s="311"/>
      <c r="AV15" s="312"/>
      <c r="AW15" s="312"/>
      <c r="AX15" s="311"/>
      <c r="AY15" s="308"/>
      <c r="AZ15" s="308"/>
      <c r="BA15" s="308"/>
      <c r="BB15" s="308"/>
      <c r="BC15" s="310"/>
      <c r="BD15" s="311"/>
      <c r="BE15" s="312"/>
      <c r="BF15" s="312"/>
      <c r="BG15" s="311"/>
      <c r="BH15" s="308"/>
      <c r="BI15" s="308"/>
      <c r="BJ15" s="308"/>
      <c r="BK15" s="308"/>
      <c r="BL15" s="310"/>
      <c r="BM15" s="311"/>
      <c r="BN15" s="312"/>
      <c r="BO15" s="312"/>
      <c r="BP15" s="311"/>
      <c r="BQ15" s="308"/>
      <c r="BR15" s="308"/>
      <c r="BS15" s="308"/>
      <c r="BT15" s="308"/>
      <c r="BU15" s="310"/>
      <c r="BV15" s="311"/>
      <c r="BW15" s="312"/>
      <c r="BX15" s="312"/>
      <c r="BY15" s="311"/>
      <c r="BZ15" s="308"/>
      <c r="CA15" s="308"/>
      <c r="CB15" s="308"/>
      <c r="CC15" s="308"/>
      <c r="CD15" s="381"/>
      <c r="CE15" s="308"/>
      <c r="CF15" s="308"/>
      <c r="CG15" s="308"/>
      <c r="CH15" s="308"/>
      <c r="CI15" s="381"/>
      <c r="CJ15" s="308"/>
      <c r="CK15" s="308"/>
      <c r="CL15" s="308"/>
      <c r="CM15" s="308"/>
    </row>
    <row r="16" spans="1:91" ht="69.75" customHeight="1" x14ac:dyDescent="0.25">
      <c r="A16" s="399">
        <v>5</v>
      </c>
      <c r="B16" s="251" t="s">
        <v>52</v>
      </c>
      <c r="C16" s="319" t="s">
        <v>182</v>
      </c>
      <c r="D16" s="303" t="s">
        <v>125</v>
      </c>
      <c r="E16" s="250">
        <f>AD16+AE16+AF16</f>
        <v>0</v>
      </c>
      <c r="F16" s="295"/>
      <c r="G16" s="295"/>
      <c r="H16" s="250"/>
      <c r="I16" s="250"/>
      <c r="J16" s="250"/>
      <c r="K16" s="296"/>
      <c r="L16" s="250"/>
      <c r="M16" s="250"/>
      <c r="N16" s="250"/>
      <c r="O16" s="250"/>
      <c r="P16" s="250"/>
      <c r="Q16" s="296"/>
      <c r="R16" s="250"/>
      <c r="S16" s="250"/>
      <c r="T16" s="250"/>
      <c r="U16" s="250"/>
      <c r="V16" s="250"/>
      <c r="W16" s="250"/>
      <c r="X16" s="296"/>
      <c r="Y16" s="250"/>
      <c r="Z16" s="250"/>
      <c r="AA16" s="250"/>
      <c r="AB16" s="250"/>
      <c r="AC16" s="250"/>
      <c r="AD16" s="296">
        <v>0</v>
      </c>
      <c r="AE16" s="296">
        <v>0</v>
      </c>
      <c r="AF16" s="296">
        <v>0</v>
      </c>
      <c r="AG16" s="250">
        <v>0</v>
      </c>
      <c r="AH16" s="250"/>
      <c r="AI16" s="250"/>
      <c r="AJ16" s="250"/>
      <c r="AK16" s="298"/>
      <c r="AL16" s="203"/>
      <c r="AM16" s="203"/>
      <c r="AN16" s="203"/>
      <c r="AO16" s="203"/>
      <c r="AP16" s="250"/>
      <c r="AQ16" s="250"/>
      <c r="AR16" s="250"/>
      <c r="AS16" s="250"/>
      <c r="AT16" s="298"/>
      <c r="AU16" s="203"/>
      <c r="AV16" s="203"/>
      <c r="AW16" s="203"/>
      <c r="AX16" s="203"/>
      <c r="AY16" s="250"/>
      <c r="AZ16" s="250"/>
      <c r="BA16" s="250"/>
      <c r="BB16" s="250"/>
      <c r="BC16" s="298"/>
      <c r="BD16" s="203"/>
      <c r="BE16" s="203"/>
      <c r="BF16" s="203"/>
      <c r="BG16" s="203"/>
      <c r="BH16" s="250"/>
      <c r="BI16" s="250"/>
      <c r="BJ16" s="250"/>
      <c r="BK16" s="250"/>
      <c r="BL16" s="298"/>
      <c r="BM16" s="203"/>
      <c r="BN16" s="203"/>
      <c r="BO16" s="203"/>
      <c r="BP16" s="203"/>
      <c r="BQ16" s="250"/>
      <c r="BR16" s="250"/>
      <c r="BS16" s="250"/>
      <c r="BT16" s="250"/>
      <c r="BU16" s="298"/>
      <c r="BV16" s="203"/>
      <c r="BW16" s="203"/>
      <c r="BX16" s="203"/>
      <c r="BY16" s="203"/>
      <c r="BZ16" s="250"/>
      <c r="CA16" s="250"/>
      <c r="CB16" s="250"/>
      <c r="CC16" s="250"/>
      <c r="CD16" s="381"/>
      <c r="CE16" s="250"/>
      <c r="CF16" s="250"/>
      <c r="CG16" s="250"/>
      <c r="CH16" s="250"/>
      <c r="CI16" s="381"/>
      <c r="CJ16" s="250"/>
      <c r="CK16" s="250"/>
      <c r="CL16" s="250"/>
      <c r="CM16" s="250"/>
    </row>
    <row r="17" spans="1:91" ht="69.75" customHeight="1" x14ac:dyDescent="0.25">
      <c r="A17" s="320" t="s">
        <v>219</v>
      </c>
      <c r="B17" s="251" t="s">
        <v>220</v>
      </c>
      <c r="C17" s="319" t="s">
        <v>182</v>
      </c>
      <c r="D17" s="252" t="s">
        <v>221</v>
      </c>
      <c r="E17" s="250">
        <v>0</v>
      </c>
      <c r="F17" s="295"/>
      <c r="G17" s="295"/>
      <c r="H17" s="250"/>
      <c r="I17" s="250"/>
      <c r="J17" s="250"/>
      <c r="K17" s="296"/>
      <c r="L17" s="250"/>
      <c r="M17" s="250"/>
      <c r="N17" s="250"/>
      <c r="O17" s="250"/>
      <c r="P17" s="250"/>
      <c r="Q17" s="296"/>
      <c r="R17" s="250"/>
      <c r="S17" s="250"/>
      <c r="T17" s="250"/>
      <c r="U17" s="250"/>
      <c r="V17" s="250"/>
      <c r="W17" s="250"/>
      <c r="X17" s="296"/>
      <c r="Y17" s="250"/>
      <c r="Z17" s="250"/>
      <c r="AA17" s="250"/>
      <c r="AB17" s="250"/>
      <c r="AC17" s="250"/>
      <c r="AD17" s="296"/>
      <c r="AE17" s="296"/>
      <c r="AF17" s="296"/>
      <c r="AG17" s="250"/>
      <c r="AH17" s="250"/>
      <c r="AI17" s="250"/>
      <c r="AJ17" s="250"/>
      <c r="AK17" s="298"/>
      <c r="AL17" s="203"/>
      <c r="AM17" s="203"/>
      <c r="AN17" s="203"/>
      <c r="AO17" s="203"/>
      <c r="AP17" s="250"/>
      <c r="AQ17" s="250"/>
      <c r="AR17" s="250"/>
      <c r="AS17" s="250"/>
      <c r="AT17" s="298"/>
      <c r="AU17" s="203"/>
      <c r="AV17" s="203"/>
      <c r="AW17" s="203"/>
      <c r="AX17" s="203"/>
      <c r="AY17" s="250"/>
      <c r="AZ17" s="250"/>
      <c r="BA17" s="250"/>
      <c r="BB17" s="250"/>
      <c r="BC17" s="298"/>
      <c r="BD17" s="203"/>
      <c r="BE17" s="203"/>
      <c r="BF17" s="203"/>
      <c r="BG17" s="203"/>
      <c r="BH17" s="250"/>
      <c r="BI17" s="250"/>
      <c r="BJ17" s="250"/>
      <c r="BK17" s="250"/>
      <c r="BL17" s="298"/>
      <c r="BM17" s="203"/>
      <c r="BN17" s="203"/>
      <c r="BO17" s="203"/>
      <c r="BP17" s="203"/>
      <c r="BQ17" s="250"/>
      <c r="BR17" s="250"/>
      <c r="BS17" s="250"/>
      <c r="BT17" s="250"/>
      <c r="BU17" s="298"/>
      <c r="BV17" s="203"/>
      <c r="BW17" s="203"/>
      <c r="BX17" s="203"/>
      <c r="BY17" s="203"/>
      <c r="BZ17" s="250"/>
      <c r="CA17" s="250"/>
      <c r="CB17" s="250"/>
      <c r="CC17" s="250"/>
      <c r="CD17" s="381"/>
      <c r="CE17" s="250"/>
      <c r="CF17" s="250"/>
      <c r="CG17" s="250"/>
      <c r="CH17" s="250"/>
      <c r="CI17" s="381"/>
      <c r="CJ17" s="250"/>
      <c r="CK17" s="250"/>
      <c r="CL17" s="250"/>
      <c r="CM17" s="250"/>
    </row>
    <row r="18" spans="1:91" ht="111" customHeight="1" x14ac:dyDescent="0.25">
      <c r="A18" s="399">
        <v>6</v>
      </c>
      <c r="B18" s="251" t="s">
        <v>55</v>
      </c>
      <c r="C18" s="303" t="s">
        <v>181</v>
      </c>
      <c r="D18" s="252" t="s">
        <v>203</v>
      </c>
      <c r="E18" s="249">
        <v>1355.1</v>
      </c>
      <c r="F18" s="383"/>
      <c r="G18" s="383"/>
      <c r="H18" s="249"/>
      <c r="I18" s="249"/>
      <c r="J18" s="249"/>
      <c r="K18" s="384"/>
      <c r="L18" s="385"/>
      <c r="M18" s="385"/>
      <c r="N18" s="386"/>
      <c r="O18" s="386"/>
      <c r="P18" s="386"/>
      <c r="Q18" s="384"/>
      <c r="R18" s="249"/>
      <c r="S18" s="249"/>
      <c r="T18" s="249"/>
      <c r="U18" s="249"/>
      <c r="V18" s="249"/>
      <c r="W18" s="249"/>
      <c r="X18" s="384"/>
      <c r="Y18" s="249"/>
      <c r="Z18" s="249"/>
      <c r="AA18" s="249"/>
      <c r="AB18" s="249"/>
      <c r="AC18" s="249"/>
      <c r="AD18" s="384">
        <v>443</v>
      </c>
      <c r="AE18" s="384">
        <v>517</v>
      </c>
      <c r="AF18" s="384">
        <v>395.1</v>
      </c>
      <c r="AG18" s="249">
        <v>395.1</v>
      </c>
      <c r="AH18" s="249"/>
      <c r="AI18" s="249"/>
      <c r="AJ18" s="249"/>
      <c r="AK18" s="400"/>
      <c r="AL18" s="390"/>
      <c r="AM18" s="390"/>
      <c r="AN18" s="390"/>
      <c r="AO18" s="390"/>
      <c r="AP18" s="249"/>
      <c r="AQ18" s="249"/>
      <c r="AR18" s="249"/>
      <c r="AS18" s="249"/>
      <c r="AT18" s="400"/>
      <c r="AU18" s="390"/>
      <c r="AV18" s="390"/>
      <c r="AW18" s="390"/>
      <c r="AX18" s="390"/>
      <c r="AY18" s="249"/>
      <c r="AZ18" s="249"/>
      <c r="BA18" s="249"/>
      <c r="BB18" s="249"/>
      <c r="BC18" s="400"/>
      <c r="BD18" s="390"/>
      <c r="BE18" s="390"/>
      <c r="BF18" s="390"/>
      <c r="BG18" s="390"/>
      <c r="BH18" s="249"/>
      <c r="BI18" s="249"/>
      <c r="BJ18" s="249"/>
      <c r="BK18" s="249"/>
      <c r="BL18" s="400"/>
      <c r="BM18" s="390"/>
      <c r="BN18" s="390"/>
      <c r="BO18" s="390"/>
      <c r="BP18" s="390"/>
      <c r="BQ18" s="249"/>
      <c r="BR18" s="249"/>
      <c r="BS18" s="249"/>
      <c r="BT18" s="249"/>
      <c r="BU18" s="400"/>
      <c r="BV18" s="390"/>
      <c r="BW18" s="390"/>
      <c r="BX18" s="390"/>
      <c r="BY18" s="390"/>
      <c r="BZ18" s="249"/>
      <c r="CA18" s="249"/>
      <c r="CB18" s="249"/>
      <c r="CC18" s="249"/>
      <c r="CD18" s="381"/>
      <c r="CE18" s="249"/>
      <c r="CF18" s="249"/>
      <c r="CG18" s="249"/>
      <c r="CH18" s="249"/>
      <c r="CI18" s="381"/>
      <c r="CJ18" s="249"/>
      <c r="CK18" s="249"/>
      <c r="CL18" s="249"/>
      <c r="CM18" s="249"/>
    </row>
    <row r="19" spans="1:91" ht="112.5" customHeight="1" x14ac:dyDescent="0.25">
      <c r="A19" s="399" t="s">
        <v>133</v>
      </c>
      <c r="B19" s="251" t="s">
        <v>135</v>
      </c>
      <c r="C19" s="303" t="s">
        <v>183</v>
      </c>
      <c r="D19" s="252" t="s">
        <v>134</v>
      </c>
      <c r="E19" s="249">
        <f>AK19+AT19+BC19+BL19+BU19</f>
        <v>3525</v>
      </c>
      <c r="F19" s="383"/>
      <c r="G19" s="383"/>
      <c r="H19" s="249"/>
      <c r="I19" s="249"/>
      <c r="J19" s="249"/>
      <c r="K19" s="384"/>
      <c r="L19" s="385"/>
      <c r="M19" s="385"/>
      <c r="N19" s="386"/>
      <c r="O19" s="386"/>
      <c r="P19" s="386"/>
      <c r="Q19" s="384"/>
      <c r="R19" s="249"/>
      <c r="S19" s="249"/>
      <c r="T19" s="249"/>
      <c r="U19" s="249"/>
      <c r="V19" s="249"/>
      <c r="W19" s="249"/>
      <c r="X19" s="384"/>
      <c r="Y19" s="249"/>
      <c r="Z19" s="249"/>
      <c r="AA19" s="249"/>
      <c r="AB19" s="249"/>
      <c r="AC19" s="249"/>
      <c r="AD19" s="384"/>
      <c r="AE19" s="384"/>
      <c r="AF19" s="384"/>
      <c r="AG19" s="249"/>
      <c r="AH19" s="249"/>
      <c r="AI19" s="249"/>
      <c r="AJ19" s="249"/>
      <c r="AK19" s="400">
        <v>815.3</v>
      </c>
      <c r="AL19" s="390">
        <v>815.3</v>
      </c>
      <c r="AM19" s="390"/>
      <c r="AN19" s="390"/>
      <c r="AO19" s="390"/>
      <c r="AP19" s="249">
        <v>815.3</v>
      </c>
      <c r="AQ19" s="249"/>
      <c r="AR19" s="249"/>
      <c r="AS19" s="249"/>
      <c r="AT19" s="400">
        <v>651.45000000000005</v>
      </c>
      <c r="AU19" s="390">
        <v>651.45000000000005</v>
      </c>
      <c r="AV19" s="390"/>
      <c r="AW19" s="390"/>
      <c r="AX19" s="390"/>
      <c r="AY19" s="249">
        <v>651.45000000000005</v>
      </c>
      <c r="AZ19" s="249"/>
      <c r="BA19" s="249"/>
      <c r="BB19" s="249"/>
      <c r="BC19" s="400">
        <v>708.75</v>
      </c>
      <c r="BD19" s="390">
        <v>708.75</v>
      </c>
      <c r="BE19" s="390"/>
      <c r="BF19" s="390"/>
      <c r="BG19" s="390"/>
      <c r="BH19" s="249">
        <v>708.75</v>
      </c>
      <c r="BI19" s="249"/>
      <c r="BJ19" s="249"/>
      <c r="BK19" s="249"/>
      <c r="BL19" s="400">
        <v>649.29999999999995</v>
      </c>
      <c r="BM19" s="390">
        <v>649.29999999999995</v>
      </c>
      <c r="BN19" s="390"/>
      <c r="BO19" s="390"/>
      <c r="BP19" s="390"/>
      <c r="BQ19" s="249">
        <v>649.29999999999995</v>
      </c>
      <c r="BR19" s="249"/>
      <c r="BS19" s="249"/>
      <c r="BT19" s="249"/>
      <c r="BU19" s="400">
        <v>700.2</v>
      </c>
      <c r="BV19" s="390">
        <v>700.2</v>
      </c>
      <c r="BW19" s="390"/>
      <c r="BX19" s="390"/>
      <c r="BY19" s="390"/>
      <c r="BZ19" s="249">
        <v>700.2</v>
      </c>
      <c r="CA19" s="249"/>
      <c r="CB19" s="249"/>
      <c r="CC19" s="249"/>
      <c r="CD19" s="381"/>
      <c r="CE19" s="249"/>
      <c r="CF19" s="249"/>
      <c r="CG19" s="249"/>
      <c r="CH19" s="249"/>
      <c r="CI19" s="381"/>
      <c r="CJ19" s="249"/>
      <c r="CK19" s="249"/>
      <c r="CL19" s="249"/>
      <c r="CM19" s="249"/>
    </row>
    <row r="20" spans="1:91" ht="150" customHeight="1" x14ac:dyDescent="0.25">
      <c r="A20" s="251">
        <v>7</v>
      </c>
      <c r="B20" s="307" t="s">
        <v>130</v>
      </c>
      <c r="C20" s="303" t="s">
        <v>200</v>
      </c>
      <c r="D20" s="307" t="s">
        <v>158</v>
      </c>
      <c r="E20" s="308">
        <v>412127.06</v>
      </c>
      <c r="F20" s="295"/>
      <c r="G20" s="295"/>
      <c r="H20" s="308"/>
      <c r="I20" s="308"/>
      <c r="J20" s="308"/>
      <c r="K20" s="296">
        <v>28705.83</v>
      </c>
      <c r="L20" s="308">
        <v>21140.57</v>
      </c>
      <c r="M20" s="308">
        <v>7447.26</v>
      </c>
      <c r="N20" s="308">
        <v>118</v>
      </c>
      <c r="O20" s="308"/>
      <c r="P20" s="308"/>
      <c r="Q20" s="296">
        <v>36273.800000000003</v>
      </c>
      <c r="R20" s="308">
        <v>29771.8</v>
      </c>
      <c r="S20" s="308">
        <v>6396.8</v>
      </c>
      <c r="T20" s="308">
        <v>105.2</v>
      </c>
      <c r="U20" s="308"/>
      <c r="V20" s="308"/>
      <c r="W20" s="308"/>
      <c r="X20" s="296">
        <v>83793.23</v>
      </c>
      <c r="Y20" s="308">
        <v>33163.5</v>
      </c>
      <c r="Z20" s="308">
        <v>50395.43</v>
      </c>
      <c r="AA20" s="308">
        <v>106.5</v>
      </c>
      <c r="AB20" s="308"/>
      <c r="AC20" s="308"/>
      <c r="AD20" s="296">
        <v>67792.2</v>
      </c>
      <c r="AE20" s="296">
        <v>75584.2</v>
      </c>
      <c r="AF20" s="296">
        <v>61396.2</v>
      </c>
      <c r="AG20" s="308">
        <v>27256.6</v>
      </c>
      <c r="AH20" s="308">
        <v>34139.599999999999</v>
      </c>
      <c r="AI20" s="308"/>
      <c r="AJ20" s="308"/>
      <c r="AK20" s="310">
        <v>62516.9</v>
      </c>
      <c r="AL20" s="311">
        <v>10423.6</v>
      </c>
      <c r="AM20" s="312">
        <v>71698.600000000006</v>
      </c>
      <c r="AN20" s="312"/>
      <c r="AO20" s="311"/>
      <c r="AP20" s="308">
        <v>21760.5</v>
      </c>
      <c r="AQ20" s="308">
        <v>40756.400000000001</v>
      </c>
      <c r="AR20" s="308"/>
      <c r="AS20" s="308"/>
      <c r="AT20" s="310"/>
      <c r="AU20" s="311"/>
      <c r="AV20" s="312"/>
      <c r="AW20" s="312"/>
      <c r="AX20" s="311"/>
      <c r="AY20" s="308"/>
      <c r="AZ20" s="308"/>
      <c r="BA20" s="308"/>
      <c r="BB20" s="308"/>
      <c r="BC20" s="310"/>
      <c r="BD20" s="311"/>
      <c r="BE20" s="312"/>
      <c r="BF20" s="312"/>
      <c r="BG20" s="311"/>
      <c r="BH20" s="308"/>
      <c r="BI20" s="308"/>
      <c r="BJ20" s="308"/>
      <c r="BK20" s="308"/>
      <c r="BL20" s="310"/>
      <c r="BM20" s="311"/>
      <c r="BN20" s="312"/>
      <c r="BO20" s="312"/>
      <c r="BP20" s="311"/>
      <c r="BQ20" s="308"/>
      <c r="BR20" s="308"/>
      <c r="BS20" s="308"/>
      <c r="BT20" s="308"/>
      <c r="BU20" s="310"/>
      <c r="BV20" s="311"/>
      <c r="BW20" s="312"/>
      <c r="BX20" s="312"/>
      <c r="BY20" s="311"/>
      <c r="BZ20" s="308"/>
      <c r="CA20" s="308"/>
      <c r="CB20" s="308"/>
      <c r="CC20" s="308"/>
      <c r="CD20" s="381"/>
      <c r="CE20" s="308"/>
      <c r="CF20" s="308"/>
      <c r="CG20" s="308"/>
      <c r="CH20" s="308"/>
      <c r="CI20" s="381"/>
      <c r="CJ20" s="308"/>
      <c r="CK20" s="308"/>
      <c r="CL20" s="308"/>
      <c r="CM20" s="308"/>
    </row>
    <row r="21" spans="1:91" ht="150" customHeight="1" x14ac:dyDescent="0.25">
      <c r="A21" s="301" t="s">
        <v>234</v>
      </c>
      <c r="B21" s="305" t="s">
        <v>208</v>
      </c>
      <c r="C21" s="303" t="s">
        <v>224</v>
      </c>
      <c r="D21" s="252" t="s">
        <v>235</v>
      </c>
      <c r="E21" s="308">
        <v>264286.7</v>
      </c>
      <c r="F21" s="295"/>
      <c r="G21" s="295"/>
      <c r="H21" s="308"/>
      <c r="I21" s="308"/>
      <c r="J21" s="308"/>
      <c r="K21" s="296"/>
      <c r="L21" s="308"/>
      <c r="M21" s="308"/>
      <c r="N21" s="308"/>
      <c r="O21" s="308"/>
      <c r="P21" s="308"/>
      <c r="Q21" s="296"/>
      <c r="R21" s="308"/>
      <c r="S21" s="308"/>
      <c r="T21" s="308"/>
      <c r="U21" s="308"/>
      <c r="V21" s="308"/>
      <c r="W21" s="308"/>
      <c r="X21" s="296"/>
      <c r="Y21" s="308"/>
      <c r="Z21" s="308"/>
      <c r="AA21" s="308"/>
      <c r="AB21" s="308"/>
      <c r="AC21" s="308"/>
      <c r="AD21" s="296"/>
      <c r="AE21" s="296"/>
      <c r="AF21" s="296"/>
      <c r="AG21" s="308"/>
      <c r="AH21" s="308"/>
      <c r="AI21" s="308"/>
      <c r="AJ21" s="308"/>
      <c r="AK21" s="310"/>
      <c r="AL21" s="311"/>
      <c r="AM21" s="312"/>
      <c r="AN21" s="312"/>
      <c r="AO21" s="311"/>
      <c r="AP21" s="308"/>
      <c r="AQ21" s="308"/>
      <c r="AR21" s="308"/>
      <c r="AS21" s="308"/>
      <c r="AT21" s="310">
        <v>51259.4</v>
      </c>
      <c r="AU21" s="311"/>
      <c r="AV21" s="312"/>
      <c r="AW21" s="312"/>
      <c r="AX21" s="311"/>
      <c r="AY21" s="308">
        <v>51259.4</v>
      </c>
      <c r="AZ21" s="308"/>
      <c r="BA21" s="308"/>
      <c r="BB21" s="308"/>
      <c r="BC21" s="310">
        <v>51336.6</v>
      </c>
      <c r="BD21" s="311"/>
      <c r="BE21" s="312"/>
      <c r="BF21" s="312"/>
      <c r="BG21" s="311"/>
      <c r="BH21" s="308">
        <v>51336.6</v>
      </c>
      <c r="BI21" s="308"/>
      <c r="BJ21" s="308"/>
      <c r="BK21" s="308"/>
      <c r="BL21" s="310">
        <v>53896.9</v>
      </c>
      <c r="BM21" s="311"/>
      <c r="BN21" s="312"/>
      <c r="BO21" s="312"/>
      <c r="BP21" s="311"/>
      <c r="BQ21" s="308">
        <v>53896.9</v>
      </c>
      <c r="BR21" s="308"/>
      <c r="BS21" s="308"/>
      <c r="BT21" s="308"/>
      <c r="BU21" s="310">
        <v>53896.9</v>
      </c>
      <c r="BV21" s="311"/>
      <c r="BW21" s="312"/>
      <c r="BX21" s="312"/>
      <c r="BY21" s="311"/>
      <c r="BZ21" s="308">
        <v>53896.9</v>
      </c>
      <c r="CA21" s="308"/>
      <c r="CB21" s="308"/>
      <c r="CC21" s="308"/>
      <c r="CD21" s="382">
        <v>53896.9</v>
      </c>
      <c r="CE21" s="308">
        <v>53896.9</v>
      </c>
      <c r="CF21" s="308"/>
      <c r="CG21" s="308"/>
      <c r="CH21" s="308"/>
      <c r="CI21" s="382"/>
      <c r="CJ21" s="308"/>
      <c r="CK21" s="308"/>
      <c r="CL21" s="308"/>
      <c r="CM21" s="308"/>
    </row>
    <row r="22" spans="1:91" s="306" customFormat="1" ht="105.75" customHeight="1" x14ac:dyDescent="0.25">
      <c r="A22" s="301" t="s">
        <v>179</v>
      </c>
      <c r="B22" s="301" t="s">
        <v>230</v>
      </c>
      <c r="C22" s="401" t="s">
        <v>184</v>
      </c>
      <c r="D22" s="401" t="s">
        <v>231</v>
      </c>
      <c r="E22" s="402">
        <v>122611.4</v>
      </c>
      <c r="F22" s="403"/>
      <c r="G22" s="403"/>
      <c r="H22" s="404"/>
      <c r="I22" s="404"/>
      <c r="J22" s="404"/>
      <c r="K22" s="405"/>
      <c r="L22" s="404"/>
      <c r="M22" s="401"/>
      <c r="N22" s="401"/>
      <c r="O22" s="404"/>
      <c r="P22" s="404"/>
      <c r="Q22" s="405"/>
      <c r="R22" s="404"/>
      <c r="S22" s="404"/>
      <c r="T22" s="404"/>
      <c r="U22" s="404"/>
      <c r="V22" s="404"/>
      <c r="W22" s="404"/>
      <c r="X22" s="405"/>
      <c r="Y22" s="404"/>
      <c r="Z22" s="404"/>
      <c r="AA22" s="404"/>
      <c r="AB22" s="404"/>
      <c r="AC22" s="404"/>
      <c r="AD22" s="406">
        <v>73184.2</v>
      </c>
      <c r="AE22" s="406">
        <v>13712.2</v>
      </c>
      <c r="AF22" s="406">
        <v>11282.1</v>
      </c>
      <c r="AG22" s="407">
        <v>11282.1</v>
      </c>
      <c r="AH22" s="404"/>
      <c r="AI22" s="404"/>
      <c r="AJ22" s="404"/>
      <c r="AK22" s="408">
        <v>8130.3</v>
      </c>
      <c r="AL22" s="409">
        <v>8352.6</v>
      </c>
      <c r="AM22" s="410"/>
      <c r="AN22" s="410"/>
      <c r="AO22" s="409"/>
      <c r="AP22" s="407">
        <v>8130.3</v>
      </c>
      <c r="AQ22" s="404"/>
      <c r="AR22" s="404"/>
      <c r="AS22" s="404"/>
      <c r="AT22" s="408">
        <v>8172.3</v>
      </c>
      <c r="AU22" s="409">
        <v>8352.6</v>
      </c>
      <c r="AV22" s="410"/>
      <c r="AW22" s="410"/>
      <c r="AX22" s="409"/>
      <c r="AY22" s="407">
        <v>8172.3</v>
      </c>
      <c r="AZ22" s="404"/>
      <c r="BA22" s="404"/>
      <c r="BB22" s="404"/>
      <c r="BC22" s="408">
        <v>8130.3</v>
      </c>
      <c r="BD22" s="409"/>
      <c r="BE22" s="410"/>
      <c r="BF22" s="410"/>
      <c r="BG22" s="409"/>
      <c r="BH22" s="407">
        <v>8130.3</v>
      </c>
      <c r="BI22" s="404"/>
      <c r="BJ22" s="404"/>
      <c r="BK22" s="404"/>
      <c r="BL22" s="411"/>
      <c r="BM22" s="409"/>
      <c r="BN22" s="410"/>
      <c r="BO22" s="410"/>
      <c r="BP22" s="409"/>
      <c r="BQ22" s="404"/>
      <c r="BR22" s="404"/>
      <c r="BS22" s="404"/>
      <c r="BT22" s="404"/>
      <c r="BU22" s="411"/>
      <c r="BV22" s="409"/>
      <c r="BW22" s="410"/>
      <c r="BX22" s="410"/>
      <c r="BY22" s="409"/>
      <c r="BZ22" s="404"/>
      <c r="CA22" s="404"/>
      <c r="CB22" s="404"/>
      <c r="CC22" s="404"/>
      <c r="CD22" s="412"/>
      <c r="CE22" s="404"/>
      <c r="CF22" s="404"/>
      <c r="CG22" s="404"/>
      <c r="CH22" s="404"/>
      <c r="CI22" s="412"/>
      <c r="CJ22" s="404"/>
      <c r="CK22" s="404"/>
      <c r="CL22" s="404"/>
      <c r="CM22" s="404"/>
    </row>
    <row r="23" spans="1:91" ht="128.25" customHeight="1" x14ac:dyDescent="0.25">
      <c r="A23" s="301" t="s">
        <v>180</v>
      </c>
      <c r="B23" s="251" t="s">
        <v>143</v>
      </c>
      <c r="C23" s="303" t="s">
        <v>185</v>
      </c>
      <c r="D23" s="303" t="s">
        <v>260</v>
      </c>
      <c r="E23" s="317">
        <v>1666.8</v>
      </c>
      <c r="F23" s="295"/>
      <c r="G23" s="295"/>
      <c r="H23" s="308"/>
      <c r="I23" s="308"/>
      <c r="J23" s="308"/>
      <c r="K23" s="296"/>
      <c r="L23" s="308"/>
      <c r="M23" s="308"/>
      <c r="N23" s="308"/>
      <c r="O23" s="308"/>
      <c r="P23" s="308"/>
      <c r="Q23" s="296"/>
      <c r="R23" s="308"/>
      <c r="S23" s="308"/>
      <c r="T23" s="308"/>
      <c r="U23" s="308"/>
      <c r="V23" s="308"/>
      <c r="W23" s="308"/>
      <c r="X23" s="296"/>
      <c r="Y23" s="308"/>
      <c r="Z23" s="308"/>
      <c r="AA23" s="308"/>
      <c r="AB23" s="308"/>
      <c r="AC23" s="308"/>
      <c r="AD23" s="296"/>
      <c r="AE23" s="296"/>
      <c r="AF23" s="296">
        <v>114.8</v>
      </c>
      <c r="AG23" s="308">
        <v>114.8</v>
      </c>
      <c r="AH23" s="308"/>
      <c r="AI23" s="308"/>
      <c r="AJ23" s="308"/>
      <c r="AK23" s="310">
        <v>355</v>
      </c>
      <c r="AL23" s="311"/>
      <c r="AM23" s="312"/>
      <c r="AN23" s="312"/>
      <c r="AO23" s="311"/>
      <c r="AP23" s="308">
        <v>355</v>
      </c>
      <c r="AQ23" s="308"/>
      <c r="AR23" s="308"/>
      <c r="AS23" s="308"/>
      <c r="AT23" s="310">
        <v>399</v>
      </c>
      <c r="AU23" s="311"/>
      <c r="AV23" s="312"/>
      <c r="AW23" s="312"/>
      <c r="AX23" s="311"/>
      <c r="AY23" s="308">
        <v>399</v>
      </c>
      <c r="AZ23" s="308"/>
      <c r="BA23" s="308"/>
      <c r="BB23" s="308"/>
      <c r="BC23" s="310">
        <v>399</v>
      </c>
      <c r="BD23" s="311"/>
      <c r="BE23" s="312"/>
      <c r="BF23" s="312"/>
      <c r="BG23" s="311"/>
      <c r="BH23" s="308">
        <v>399</v>
      </c>
      <c r="BI23" s="308"/>
      <c r="BJ23" s="308"/>
      <c r="BK23" s="308"/>
      <c r="BL23" s="310">
        <v>399</v>
      </c>
      <c r="BM23" s="311"/>
      <c r="BN23" s="312"/>
      <c r="BO23" s="312"/>
      <c r="BP23" s="311"/>
      <c r="BQ23" s="308">
        <v>399</v>
      </c>
      <c r="BR23" s="308"/>
      <c r="BS23" s="308"/>
      <c r="BT23" s="308"/>
      <c r="BU23" s="310"/>
      <c r="BV23" s="311"/>
      <c r="BW23" s="312"/>
      <c r="BX23" s="312"/>
      <c r="BY23" s="311"/>
      <c r="BZ23" s="308"/>
      <c r="CA23" s="308"/>
      <c r="CB23" s="308"/>
      <c r="CC23" s="308"/>
      <c r="CD23" s="381"/>
      <c r="CE23" s="308"/>
      <c r="CF23" s="308"/>
      <c r="CG23" s="308"/>
      <c r="CH23" s="308"/>
      <c r="CI23" s="381"/>
      <c r="CJ23" s="308"/>
      <c r="CK23" s="308"/>
      <c r="CL23" s="308"/>
      <c r="CM23" s="308"/>
    </row>
    <row r="24" spans="1:91" ht="84.75" customHeight="1" x14ac:dyDescent="0.25">
      <c r="A24" s="301" t="s">
        <v>197</v>
      </c>
      <c r="B24" s="307" t="s">
        <v>127</v>
      </c>
      <c r="C24" s="303" t="s">
        <v>225</v>
      </c>
      <c r="D24" s="307" t="s">
        <v>232</v>
      </c>
      <c r="E24" s="308">
        <v>18947.900000000001</v>
      </c>
      <c r="F24" s="295"/>
      <c r="G24" s="295"/>
      <c r="H24" s="308"/>
      <c r="I24" s="308"/>
      <c r="J24" s="308"/>
      <c r="K24" s="296"/>
      <c r="L24" s="308"/>
      <c r="M24" s="308"/>
      <c r="N24" s="308"/>
      <c r="O24" s="308"/>
      <c r="P24" s="308"/>
      <c r="Q24" s="296"/>
      <c r="R24" s="308"/>
      <c r="S24" s="308"/>
      <c r="T24" s="308"/>
      <c r="U24" s="308"/>
      <c r="V24" s="308"/>
      <c r="W24" s="308"/>
      <c r="X24" s="296"/>
      <c r="Y24" s="308"/>
      <c r="Z24" s="308"/>
      <c r="AA24" s="308"/>
      <c r="AB24" s="308"/>
      <c r="AC24" s="308"/>
      <c r="AD24" s="296">
        <v>2096.3000000000002</v>
      </c>
      <c r="AE24" s="296">
        <v>3123.4</v>
      </c>
      <c r="AF24" s="296">
        <v>2247.4</v>
      </c>
      <c r="AG24" s="308">
        <v>2247.4</v>
      </c>
      <c r="AH24" s="308"/>
      <c r="AI24" s="308"/>
      <c r="AJ24" s="308"/>
      <c r="AK24" s="310">
        <v>2649.4</v>
      </c>
      <c r="AL24" s="311">
        <v>2649.4</v>
      </c>
      <c r="AM24" s="312"/>
      <c r="AN24" s="312"/>
      <c r="AO24" s="311"/>
      <c r="AP24" s="308">
        <v>2649.4</v>
      </c>
      <c r="AQ24" s="308"/>
      <c r="AR24" s="308"/>
      <c r="AS24" s="308"/>
      <c r="AT24" s="310">
        <v>3002.7</v>
      </c>
      <c r="AU24" s="311">
        <v>3002.7</v>
      </c>
      <c r="AV24" s="312"/>
      <c r="AW24" s="312"/>
      <c r="AX24" s="311"/>
      <c r="AY24" s="308">
        <v>3002.7</v>
      </c>
      <c r="AZ24" s="308"/>
      <c r="BA24" s="308"/>
      <c r="BB24" s="308"/>
      <c r="BC24" s="310">
        <v>2649.4</v>
      </c>
      <c r="BD24" s="311">
        <v>2649.4</v>
      </c>
      <c r="BE24" s="312"/>
      <c r="BF24" s="312"/>
      <c r="BG24" s="311"/>
      <c r="BH24" s="308">
        <v>2649.4</v>
      </c>
      <c r="BI24" s="308"/>
      <c r="BJ24" s="308"/>
      <c r="BK24" s="308"/>
      <c r="BL24" s="310">
        <v>3179.3</v>
      </c>
      <c r="BM24" s="311">
        <v>3179.3</v>
      </c>
      <c r="BN24" s="312"/>
      <c r="BO24" s="312"/>
      <c r="BP24" s="311"/>
      <c r="BQ24" s="308">
        <v>3179.3</v>
      </c>
      <c r="BR24" s="308"/>
      <c r="BS24" s="308"/>
      <c r="BT24" s="308"/>
      <c r="BU24" s="310"/>
      <c r="BV24" s="311"/>
      <c r="BW24" s="312"/>
      <c r="BX24" s="312"/>
      <c r="BY24" s="311"/>
      <c r="BZ24" s="308"/>
      <c r="CA24" s="308"/>
      <c r="CB24" s="308"/>
      <c r="CC24" s="308"/>
      <c r="CD24" s="381"/>
      <c r="CE24" s="308"/>
      <c r="CF24" s="308"/>
      <c r="CG24" s="308"/>
      <c r="CH24" s="308"/>
      <c r="CI24" s="381"/>
      <c r="CJ24" s="308"/>
      <c r="CK24" s="308"/>
      <c r="CL24" s="308"/>
      <c r="CM24" s="308"/>
    </row>
    <row r="25" spans="1:91" ht="114.75" customHeight="1" x14ac:dyDescent="0.25">
      <c r="A25" s="301" t="s">
        <v>187</v>
      </c>
      <c r="B25" s="307" t="s">
        <v>76</v>
      </c>
      <c r="C25" s="303" t="s">
        <v>159</v>
      </c>
      <c r="D25" s="307" t="s">
        <v>261</v>
      </c>
      <c r="E25" s="316">
        <v>223700.5</v>
      </c>
      <c r="F25" s="295"/>
      <c r="G25" s="295"/>
      <c r="H25" s="308"/>
      <c r="I25" s="308"/>
      <c r="J25" s="308"/>
      <c r="K25" s="296"/>
      <c r="L25" s="308"/>
      <c r="M25" s="308"/>
      <c r="N25" s="308"/>
      <c r="O25" s="308"/>
      <c r="P25" s="308"/>
      <c r="Q25" s="296">
        <v>8987.2999999999993</v>
      </c>
      <c r="R25" s="308">
        <v>8987.2999999999993</v>
      </c>
      <c r="S25" s="308"/>
      <c r="T25" s="308"/>
      <c r="U25" s="308"/>
      <c r="V25" s="308"/>
      <c r="W25" s="308"/>
      <c r="X25" s="296">
        <v>24276.799999999999</v>
      </c>
      <c r="Y25" s="308">
        <v>24191</v>
      </c>
      <c r="Z25" s="308"/>
      <c r="AA25" s="308"/>
      <c r="AB25" s="308"/>
      <c r="AC25" s="308"/>
      <c r="AD25" s="296">
        <v>39301.9</v>
      </c>
      <c r="AE25" s="296">
        <v>98260.4</v>
      </c>
      <c r="AF25" s="296">
        <v>52874.1</v>
      </c>
      <c r="AG25" s="308">
        <v>52874.1</v>
      </c>
      <c r="AH25" s="308"/>
      <c r="AI25" s="308"/>
      <c r="AJ25" s="308"/>
      <c r="AK25" s="310"/>
      <c r="AL25" s="311"/>
      <c r="AM25" s="312"/>
      <c r="AN25" s="312"/>
      <c r="AO25" s="311"/>
      <c r="AP25" s="308"/>
      <c r="AQ25" s="308"/>
      <c r="AR25" s="308"/>
      <c r="AS25" s="308"/>
      <c r="AT25" s="310"/>
      <c r="AU25" s="311"/>
      <c r="AV25" s="312"/>
      <c r="AW25" s="312"/>
      <c r="AX25" s="311"/>
      <c r="AY25" s="308"/>
      <c r="AZ25" s="308"/>
      <c r="BA25" s="308"/>
      <c r="BB25" s="308"/>
      <c r="BC25" s="310"/>
      <c r="BD25" s="311"/>
      <c r="BE25" s="312"/>
      <c r="BF25" s="312"/>
      <c r="BG25" s="311"/>
      <c r="BH25" s="308"/>
      <c r="BI25" s="308"/>
      <c r="BJ25" s="308"/>
      <c r="BK25" s="308"/>
      <c r="BL25" s="310"/>
      <c r="BM25" s="311"/>
      <c r="BN25" s="312"/>
      <c r="BO25" s="312"/>
      <c r="BP25" s="311"/>
      <c r="BQ25" s="308"/>
      <c r="BR25" s="308"/>
      <c r="BS25" s="308"/>
      <c r="BT25" s="308"/>
      <c r="BU25" s="310"/>
      <c r="BV25" s="311"/>
      <c r="BW25" s="312"/>
      <c r="BX25" s="312"/>
      <c r="BY25" s="311"/>
      <c r="BZ25" s="308"/>
      <c r="CA25" s="308"/>
      <c r="CB25" s="308"/>
      <c r="CC25" s="308"/>
      <c r="CD25" s="381"/>
      <c r="CE25" s="308"/>
      <c r="CF25" s="308"/>
      <c r="CG25" s="308"/>
      <c r="CH25" s="308"/>
      <c r="CI25" s="381"/>
      <c r="CJ25" s="308"/>
      <c r="CK25" s="308"/>
      <c r="CL25" s="308"/>
      <c r="CM25" s="308"/>
    </row>
    <row r="26" spans="1:91" ht="114.75" customHeight="1" x14ac:dyDescent="0.25">
      <c r="A26" s="301" t="s">
        <v>228</v>
      </c>
      <c r="B26" s="305" t="s">
        <v>209</v>
      </c>
      <c r="C26" s="303" t="s">
        <v>166</v>
      </c>
      <c r="D26" s="307" t="s">
        <v>229</v>
      </c>
      <c r="E26" s="316">
        <v>231789</v>
      </c>
      <c r="F26" s="295"/>
      <c r="G26" s="295"/>
      <c r="H26" s="308"/>
      <c r="I26" s="308"/>
      <c r="J26" s="308"/>
      <c r="K26" s="296"/>
      <c r="L26" s="308"/>
      <c r="M26" s="308"/>
      <c r="N26" s="308"/>
      <c r="O26" s="308"/>
      <c r="P26" s="308"/>
      <c r="Q26" s="296"/>
      <c r="R26" s="308"/>
      <c r="S26" s="308"/>
      <c r="T26" s="308"/>
      <c r="U26" s="308"/>
      <c r="V26" s="308"/>
      <c r="W26" s="308"/>
      <c r="X26" s="296"/>
      <c r="Y26" s="308"/>
      <c r="Z26" s="308"/>
      <c r="AA26" s="308"/>
      <c r="AB26" s="308"/>
      <c r="AC26" s="308"/>
      <c r="AD26" s="296"/>
      <c r="AE26" s="296"/>
      <c r="AF26" s="296"/>
      <c r="AG26" s="308"/>
      <c r="AH26" s="308"/>
      <c r="AI26" s="308"/>
      <c r="AJ26" s="308"/>
      <c r="AK26" s="310">
        <v>42143.4</v>
      </c>
      <c r="AL26" s="311"/>
      <c r="AM26" s="312"/>
      <c r="AN26" s="312"/>
      <c r="AO26" s="311"/>
      <c r="AP26" s="334">
        <v>42143.4</v>
      </c>
      <c r="AQ26" s="308"/>
      <c r="AR26" s="308"/>
      <c r="AS26" s="308"/>
      <c r="AT26" s="310">
        <v>47411.4</v>
      </c>
      <c r="AU26" s="311"/>
      <c r="AV26" s="312"/>
      <c r="AW26" s="312"/>
      <c r="AX26" s="311"/>
      <c r="AY26" s="334">
        <v>47411.4</v>
      </c>
      <c r="AZ26" s="308"/>
      <c r="BA26" s="308"/>
      <c r="BB26" s="308"/>
      <c r="BC26" s="310">
        <v>47411.4</v>
      </c>
      <c r="BD26" s="311"/>
      <c r="BE26" s="312"/>
      <c r="BF26" s="312"/>
      <c r="BG26" s="311"/>
      <c r="BH26" s="334">
        <v>47411.4</v>
      </c>
      <c r="BI26" s="308"/>
      <c r="BJ26" s="308"/>
      <c r="BK26" s="308"/>
      <c r="BL26" s="310">
        <v>47411.4</v>
      </c>
      <c r="BM26" s="311"/>
      <c r="BN26" s="312"/>
      <c r="BO26" s="312"/>
      <c r="BP26" s="311"/>
      <c r="BQ26" s="334">
        <v>47411.4</v>
      </c>
      <c r="BR26" s="308"/>
      <c r="BS26" s="308"/>
      <c r="BT26" s="308"/>
      <c r="BU26" s="310">
        <v>47411.4</v>
      </c>
      <c r="BV26" s="311"/>
      <c r="BW26" s="312"/>
      <c r="BX26" s="312"/>
      <c r="BY26" s="311"/>
      <c r="BZ26" s="334">
        <v>47411.4</v>
      </c>
      <c r="CA26" s="308"/>
      <c r="CB26" s="308"/>
      <c r="CC26" s="308"/>
      <c r="CD26" s="381"/>
      <c r="CE26" s="308"/>
      <c r="CF26" s="308"/>
      <c r="CG26" s="308"/>
      <c r="CH26" s="308"/>
      <c r="CI26" s="381"/>
      <c r="CJ26" s="308"/>
      <c r="CK26" s="308"/>
      <c r="CL26" s="308"/>
      <c r="CM26" s="308"/>
    </row>
    <row r="27" spans="1:91" ht="111.75" customHeight="1" x14ac:dyDescent="0.25">
      <c r="A27" s="301" t="s">
        <v>154</v>
      </c>
      <c r="B27" s="307" t="s">
        <v>79</v>
      </c>
      <c r="C27" s="303" t="s">
        <v>202</v>
      </c>
      <c r="D27" s="307" t="s">
        <v>246</v>
      </c>
      <c r="E27" s="308">
        <v>6728.22</v>
      </c>
      <c r="F27" s="295"/>
      <c r="G27" s="295"/>
      <c r="H27" s="308"/>
      <c r="I27" s="308"/>
      <c r="J27" s="308"/>
      <c r="K27" s="296"/>
      <c r="L27" s="308"/>
      <c r="M27" s="309"/>
      <c r="N27" s="308"/>
      <c r="O27" s="309"/>
      <c r="P27" s="309"/>
      <c r="Q27" s="296">
        <v>827.41</v>
      </c>
      <c r="R27" s="308">
        <v>431.4</v>
      </c>
      <c r="S27" s="308">
        <v>357.5</v>
      </c>
      <c r="T27" s="308"/>
      <c r="U27" s="308"/>
      <c r="V27" s="308"/>
      <c r="W27" s="308">
        <v>38.51</v>
      </c>
      <c r="X27" s="296">
        <v>905.11</v>
      </c>
      <c r="Y27" s="308">
        <v>286</v>
      </c>
      <c r="Z27" s="308">
        <v>300</v>
      </c>
      <c r="AA27" s="308">
        <v>312</v>
      </c>
      <c r="AB27" s="308"/>
      <c r="AC27" s="308">
        <v>7.11</v>
      </c>
      <c r="AD27" s="296">
        <v>391.6</v>
      </c>
      <c r="AE27" s="296">
        <v>1600.6</v>
      </c>
      <c r="AF27" s="296">
        <v>3023.5</v>
      </c>
      <c r="AG27" s="308">
        <v>973.6</v>
      </c>
      <c r="AH27" s="308">
        <v>2049.9</v>
      </c>
      <c r="AI27" s="308"/>
      <c r="AJ27" s="308"/>
      <c r="AK27" s="310"/>
      <c r="AL27" s="311"/>
      <c r="AM27" s="312"/>
      <c r="AN27" s="312"/>
      <c r="AO27" s="311"/>
      <c r="AP27" s="308"/>
      <c r="AQ27" s="308"/>
      <c r="AR27" s="308"/>
      <c r="AS27" s="308"/>
      <c r="AT27" s="310"/>
      <c r="AU27" s="311"/>
      <c r="AV27" s="312"/>
      <c r="AW27" s="312"/>
      <c r="AX27" s="311"/>
      <c r="AY27" s="308"/>
      <c r="AZ27" s="308"/>
      <c r="BA27" s="308"/>
      <c r="BB27" s="308"/>
      <c r="BC27" s="310"/>
      <c r="BD27" s="311"/>
      <c r="BE27" s="312"/>
      <c r="BF27" s="312"/>
      <c r="BG27" s="311"/>
      <c r="BH27" s="308"/>
      <c r="BI27" s="308"/>
      <c r="BJ27" s="308"/>
      <c r="BK27" s="308"/>
      <c r="BL27" s="310"/>
      <c r="BM27" s="311"/>
      <c r="BN27" s="312"/>
      <c r="BO27" s="312"/>
      <c r="BP27" s="311"/>
      <c r="BQ27" s="308"/>
      <c r="BR27" s="308"/>
      <c r="BS27" s="308"/>
      <c r="BT27" s="308"/>
      <c r="BU27" s="310"/>
      <c r="BV27" s="311"/>
      <c r="BW27" s="312"/>
      <c r="BX27" s="312"/>
      <c r="BY27" s="311"/>
      <c r="BZ27" s="308"/>
      <c r="CA27" s="308"/>
      <c r="CB27" s="308"/>
      <c r="CC27" s="308"/>
      <c r="CD27" s="381"/>
      <c r="CE27" s="308"/>
      <c r="CF27" s="308"/>
      <c r="CG27" s="308"/>
      <c r="CH27" s="308"/>
      <c r="CI27" s="381"/>
      <c r="CJ27" s="308"/>
      <c r="CK27" s="308"/>
      <c r="CL27" s="308"/>
      <c r="CM27" s="308"/>
    </row>
    <row r="28" spans="1:91" ht="147.75" customHeight="1" x14ac:dyDescent="0.25">
      <c r="A28" s="299" t="s">
        <v>199</v>
      </c>
      <c r="B28" s="251" t="s">
        <v>263</v>
      </c>
      <c r="C28" s="303" t="s">
        <v>201</v>
      </c>
      <c r="D28" s="252" t="s">
        <v>149</v>
      </c>
      <c r="E28" s="254">
        <v>4791.08</v>
      </c>
      <c r="F28" s="295"/>
      <c r="G28" s="295"/>
      <c r="H28" s="250"/>
      <c r="I28" s="250"/>
      <c r="J28" s="250"/>
      <c r="K28" s="295"/>
      <c r="L28" s="250"/>
      <c r="M28" s="250"/>
      <c r="N28" s="250"/>
      <c r="O28" s="250"/>
      <c r="P28" s="250"/>
      <c r="Q28" s="295"/>
      <c r="R28" s="250"/>
      <c r="S28" s="250"/>
      <c r="T28" s="250"/>
      <c r="U28" s="250"/>
      <c r="V28" s="250"/>
      <c r="W28" s="250"/>
      <c r="X28" s="295"/>
      <c r="Y28" s="295"/>
      <c r="Z28" s="295"/>
      <c r="AA28" s="295"/>
      <c r="AB28" s="295"/>
      <c r="AC28" s="295"/>
      <c r="AD28" s="295"/>
      <c r="AE28" s="295"/>
      <c r="AF28" s="296"/>
      <c r="AG28" s="254"/>
      <c r="AH28" s="250"/>
      <c r="AI28" s="250"/>
      <c r="AJ28" s="250"/>
      <c r="AK28" s="297">
        <v>1663.53</v>
      </c>
      <c r="AL28" s="413"/>
      <c r="AM28" s="203"/>
      <c r="AN28" s="203"/>
      <c r="AO28" s="203"/>
      <c r="AP28" s="332">
        <v>1663.53</v>
      </c>
      <c r="AQ28" s="250"/>
      <c r="AR28" s="250"/>
      <c r="AS28" s="256"/>
      <c r="AT28" s="298">
        <v>622.99</v>
      </c>
      <c r="AU28" s="211"/>
      <c r="AV28" s="203"/>
      <c r="AW28" s="203"/>
      <c r="AX28" s="203"/>
      <c r="AY28" s="333">
        <v>622.99</v>
      </c>
      <c r="AZ28" s="250"/>
      <c r="BA28" s="250"/>
      <c r="BB28" s="256"/>
      <c r="BC28" s="298">
        <v>1212.31</v>
      </c>
      <c r="BD28" s="211"/>
      <c r="BE28" s="203"/>
      <c r="BF28" s="203"/>
      <c r="BG28" s="203"/>
      <c r="BH28" s="333">
        <v>1212.31</v>
      </c>
      <c r="BI28" s="250"/>
      <c r="BJ28" s="250"/>
      <c r="BK28" s="256"/>
      <c r="BL28" s="298">
        <v>605.19000000000005</v>
      </c>
      <c r="BM28" s="203"/>
      <c r="BN28" s="203"/>
      <c r="BO28" s="203"/>
      <c r="BP28" s="203"/>
      <c r="BQ28" s="333">
        <v>605.19000000000005</v>
      </c>
      <c r="BR28" s="250"/>
      <c r="BS28" s="250"/>
      <c r="BT28" s="256"/>
      <c r="BU28" s="298">
        <v>687.06</v>
      </c>
      <c r="BV28" s="203"/>
      <c r="BW28" s="203"/>
      <c r="BX28" s="203"/>
      <c r="BY28" s="203"/>
      <c r="BZ28" s="333">
        <v>687.06</v>
      </c>
      <c r="CA28" s="250"/>
      <c r="CB28" s="250"/>
      <c r="CC28" s="256"/>
      <c r="CD28" s="381"/>
      <c r="CE28" s="250"/>
      <c r="CF28" s="250"/>
      <c r="CG28" s="250"/>
      <c r="CH28" s="256"/>
      <c r="CI28" s="381"/>
      <c r="CJ28" s="250"/>
      <c r="CK28" s="250"/>
      <c r="CL28" s="250"/>
      <c r="CM28" s="256"/>
    </row>
    <row r="29" spans="1:91" ht="153" x14ac:dyDescent="0.25">
      <c r="A29" s="301" t="s">
        <v>188</v>
      </c>
      <c r="B29" s="307" t="s">
        <v>153</v>
      </c>
      <c r="C29" s="303" t="s">
        <v>176</v>
      </c>
      <c r="D29" s="303" t="s">
        <v>258</v>
      </c>
      <c r="E29" s="317">
        <v>24441.56</v>
      </c>
      <c r="F29" s="295"/>
      <c r="G29" s="295"/>
      <c r="H29" s="308"/>
      <c r="I29" s="308"/>
      <c r="J29" s="308"/>
      <c r="K29" s="296"/>
      <c r="L29" s="308"/>
      <c r="M29" s="309"/>
      <c r="N29" s="308"/>
      <c r="O29" s="309"/>
      <c r="P29" s="309"/>
      <c r="Q29" s="296"/>
      <c r="R29" s="308"/>
      <c r="S29" s="308"/>
      <c r="T29" s="308"/>
      <c r="U29" s="308"/>
      <c r="V29" s="308"/>
      <c r="W29" s="308"/>
      <c r="X29" s="296">
        <v>6703.96</v>
      </c>
      <c r="Y29" s="308">
        <v>4008.4</v>
      </c>
      <c r="Z29" s="308">
        <v>2695.56</v>
      </c>
      <c r="AA29" s="308"/>
      <c r="AB29" s="308"/>
      <c r="AC29" s="308"/>
      <c r="AD29" s="296">
        <v>4099.3999999999996</v>
      </c>
      <c r="AE29" s="296">
        <v>5767</v>
      </c>
      <c r="AF29" s="296">
        <v>4039.3</v>
      </c>
      <c r="AG29" s="308">
        <v>4039.3</v>
      </c>
      <c r="AH29" s="308"/>
      <c r="AI29" s="308"/>
      <c r="AJ29" s="308"/>
      <c r="AK29" s="310">
        <v>3877.9</v>
      </c>
      <c r="AL29" s="311">
        <v>5810.3</v>
      </c>
      <c r="AM29" s="312"/>
      <c r="AN29" s="312"/>
      <c r="AO29" s="311"/>
      <c r="AP29" s="334">
        <v>3877.9</v>
      </c>
      <c r="AQ29" s="308"/>
      <c r="AR29" s="308"/>
      <c r="AS29" s="308"/>
      <c r="AT29" s="310"/>
      <c r="AU29" s="311"/>
      <c r="AV29" s="312"/>
      <c r="AW29" s="312"/>
      <c r="AX29" s="311"/>
      <c r="AY29" s="308"/>
      <c r="AZ29" s="308"/>
      <c r="BA29" s="308"/>
      <c r="BB29" s="308"/>
      <c r="BC29" s="310"/>
      <c r="BD29" s="311"/>
      <c r="BE29" s="312"/>
      <c r="BF29" s="312"/>
      <c r="BG29" s="311"/>
      <c r="BH29" s="308"/>
      <c r="BI29" s="308"/>
      <c r="BJ29" s="308"/>
      <c r="BK29" s="308"/>
      <c r="BL29" s="310"/>
      <c r="BM29" s="311"/>
      <c r="BN29" s="312"/>
      <c r="BO29" s="312"/>
      <c r="BP29" s="311"/>
      <c r="BQ29" s="308"/>
      <c r="BR29" s="308"/>
      <c r="BS29" s="308"/>
      <c r="BT29" s="308"/>
      <c r="BU29" s="310"/>
      <c r="BV29" s="311"/>
      <c r="BW29" s="312"/>
      <c r="BX29" s="312"/>
      <c r="BY29" s="311"/>
      <c r="BZ29" s="308"/>
      <c r="CA29" s="308"/>
      <c r="CB29" s="308"/>
      <c r="CC29" s="308"/>
      <c r="CD29" s="381"/>
      <c r="CE29" s="308"/>
      <c r="CF29" s="308"/>
      <c r="CG29" s="308"/>
      <c r="CH29" s="308"/>
      <c r="CI29" s="381"/>
      <c r="CJ29" s="308"/>
      <c r="CK29" s="308"/>
      <c r="CL29" s="308"/>
      <c r="CM29" s="308"/>
    </row>
    <row r="30" spans="1:91" ht="138" customHeight="1" x14ac:dyDescent="0.25">
      <c r="A30" s="301" t="s">
        <v>226</v>
      </c>
      <c r="B30" s="305" t="s">
        <v>177</v>
      </c>
      <c r="C30" s="303" t="s">
        <v>176</v>
      </c>
      <c r="D30" s="252" t="s">
        <v>259</v>
      </c>
      <c r="E30" s="254">
        <v>23280.3</v>
      </c>
      <c r="F30" s="295"/>
      <c r="G30" s="295"/>
      <c r="H30" s="308"/>
      <c r="I30" s="308"/>
      <c r="J30" s="308"/>
      <c r="K30" s="296"/>
      <c r="L30" s="308"/>
      <c r="M30" s="309"/>
      <c r="N30" s="308"/>
      <c r="O30" s="309"/>
      <c r="P30" s="309"/>
      <c r="Q30" s="296"/>
      <c r="R30" s="308"/>
      <c r="S30" s="308"/>
      <c r="T30" s="308"/>
      <c r="U30" s="308"/>
      <c r="V30" s="308"/>
      <c r="W30" s="308"/>
      <c r="X30" s="296"/>
      <c r="Y30" s="308"/>
      <c r="Z30" s="308"/>
      <c r="AA30" s="308"/>
      <c r="AB30" s="308"/>
      <c r="AC30" s="308"/>
      <c r="AD30" s="296"/>
      <c r="AE30" s="296"/>
      <c r="AF30" s="296"/>
      <c r="AG30" s="308"/>
      <c r="AH30" s="308"/>
      <c r="AI30" s="308"/>
      <c r="AJ30" s="308"/>
      <c r="AK30" s="310"/>
      <c r="AL30" s="311"/>
      <c r="AM30" s="312"/>
      <c r="AN30" s="312"/>
      <c r="AO30" s="311"/>
      <c r="AP30" s="308"/>
      <c r="AQ30" s="308"/>
      <c r="AR30" s="308"/>
      <c r="AS30" s="308"/>
      <c r="AT30" s="298">
        <v>4203</v>
      </c>
      <c r="AU30" s="211"/>
      <c r="AV30" s="203"/>
      <c r="AW30" s="203"/>
      <c r="AX30" s="203"/>
      <c r="AY30" s="333">
        <v>4203</v>
      </c>
      <c r="AZ30" s="308"/>
      <c r="BA30" s="308"/>
      <c r="BB30" s="308"/>
      <c r="BC30" s="298">
        <v>4220.5</v>
      </c>
      <c r="BD30" s="211"/>
      <c r="BE30" s="203"/>
      <c r="BF30" s="203"/>
      <c r="BG30" s="203"/>
      <c r="BH30" s="333">
        <v>4220.5</v>
      </c>
      <c r="BI30" s="308"/>
      <c r="BJ30" s="308"/>
      <c r="BK30" s="308"/>
      <c r="BL30" s="298">
        <v>4734.3</v>
      </c>
      <c r="BM30" s="203"/>
      <c r="BN30" s="203"/>
      <c r="BO30" s="203"/>
      <c r="BP30" s="203"/>
      <c r="BQ30" s="333">
        <v>4734.3</v>
      </c>
      <c r="BR30" s="308"/>
      <c r="BS30" s="308"/>
      <c r="BT30" s="308"/>
      <c r="BU30" s="298">
        <v>4670.7</v>
      </c>
      <c r="BV30" s="203"/>
      <c r="BW30" s="203"/>
      <c r="BX30" s="203"/>
      <c r="BY30" s="203"/>
      <c r="BZ30" s="333">
        <v>4670.7</v>
      </c>
      <c r="CA30" s="308"/>
      <c r="CB30" s="308"/>
      <c r="CC30" s="308"/>
      <c r="CD30" s="414">
        <v>5451.8</v>
      </c>
      <c r="CE30" s="415">
        <v>5451.8</v>
      </c>
      <c r="CF30" s="308"/>
      <c r="CG30" s="308"/>
      <c r="CH30" s="308"/>
      <c r="CI30" s="414"/>
      <c r="CJ30" s="415"/>
      <c r="CK30" s="308"/>
      <c r="CL30" s="308"/>
      <c r="CM30" s="308"/>
    </row>
    <row r="31" spans="1:91" ht="116.25" customHeight="1" x14ac:dyDescent="0.25">
      <c r="A31" s="301" t="s">
        <v>189</v>
      </c>
      <c r="B31" s="307" t="s">
        <v>85</v>
      </c>
      <c r="C31" s="303" t="s">
        <v>256</v>
      </c>
      <c r="D31" s="303" t="s">
        <v>257</v>
      </c>
      <c r="E31" s="317">
        <v>29508.63</v>
      </c>
      <c r="F31" s="295"/>
      <c r="G31" s="295"/>
      <c r="H31" s="308"/>
      <c r="I31" s="308"/>
      <c r="J31" s="308"/>
      <c r="K31" s="296"/>
      <c r="L31" s="308"/>
      <c r="M31" s="309"/>
      <c r="N31" s="308"/>
      <c r="O31" s="309"/>
      <c r="P31" s="309"/>
      <c r="Q31" s="296"/>
      <c r="R31" s="308"/>
      <c r="S31" s="308"/>
      <c r="T31" s="308"/>
      <c r="U31" s="308"/>
      <c r="V31" s="308"/>
      <c r="W31" s="308"/>
      <c r="X31" s="296">
        <v>6352.5</v>
      </c>
      <c r="Y31" s="316">
        <v>6352.5</v>
      </c>
      <c r="Z31" s="308"/>
      <c r="AA31" s="308"/>
      <c r="AB31" s="308"/>
      <c r="AC31" s="308"/>
      <c r="AD31" s="296">
        <v>6774.3</v>
      </c>
      <c r="AE31" s="296">
        <v>4916.63</v>
      </c>
      <c r="AF31" s="296">
        <v>4672.6000000000004</v>
      </c>
      <c r="AG31" s="316">
        <v>4672.6000000000004</v>
      </c>
      <c r="AH31" s="308"/>
      <c r="AI31" s="308"/>
      <c r="AJ31" s="308"/>
      <c r="AK31" s="310">
        <v>3053</v>
      </c>
      <c r="AL31" s="416">
        <v>8076.2</v>
      </c>
      <c r="AM31" s="312"/>
      <c r="AN31" s="312"/>
      <c r="AO31" s="311"/>
      <c r="AP31" s="334">
        <v>3053</v>
      </c>
      <c r="AQ31" s="308"/>
      <c r="AR31" s="308"/>
      <c r="AS31" s="308"/>
      <c r="AT31" s="310">
        <v>3739.6</v>
      </c>
      <c r="AU31" s="311"/>
      <c r="AV31" s="312"/>
      <c r="AW31" s="312"/>
      <c r="AX31" s="311"/>
      <c r="AY31" s="316">
        <v>3739.6</v>
      </c>
      <c r="AZ31" s="308"/>
      <c r="BA31" s="308"/>
      <c r="BB31" s="308"/>
      <c r="BC31" s="310"/>
      <c r="BD31" s="311"/>
      <c r="BE31" s="312"/>
      <c r="BF31" s="312"/>
      <c r="BG31" s="311"/>
      <c r="BH31" s="316"/>
      <c r="BI31" s="308"/>
      <c r="BJ31" s="308"/>
      <c r="BK31" s="308"/>
      <c r="BL31" s="310"/>
      <c r="BM31" s="311"/>
      <c r="BN31" s="312"/>
      <c r="BO31" s="312"/>
      <c r="BP31" s="311"/>
      <c r="BQ31" s="316"/>
      <c r="BR31" s="308"/>
      <c r="BS31" s="308"/>
      <c r="BT31" s="308"/>
      <c r="BU31" s="310"/>
      <c r="BV31" s="311"/>
      <c r="BW31" s="312"/>
      <c r="BX31" s="312"/>
      <c r="BY31" s="311"/>
      <c r="BZ31" s="316"/>
      <c r="CA31" s="308"/>
      <c r="CB31" s="308"/>
      <c r="CC31" s="308"/>
      <c r="CD31" s="381"/>
      <c r="CE31" s="316"/>
      <c r="CF31" s="308"/>
      <c r="CG31" s="308"/>
      <c r="CH31" s="308"/>
      <c r="CI31" s="381"/>
      <c r="CJ31" s="316"/>
      <c r="CK31" s="308"/>
      <c r="CL31" s="308"/>
      <c r="CM31" s="308"/>
    </row>
    <row r="32" spans="1:91" ht="116.25" customHeight="1" x14ac:dyDescent="0.25">
      <c r="A32" s="301" t="s">
        <v>251</v>
      </c>
      <c r="B32" s="305" t="s">
        <v>164</v>
      </c>
      <c r="C32" s="303" t="s">
        <v>243</v>
      </c>
      <c r="D32" s="252" t="s">
        <v>252</v>
      </c>
      <c r="E32" s="317">
        <v>12918.6</v>
      </c>
      <c r="F32" s="295"/>
      <c r="G32" s="295"/>
      <c r="H32" s="308"/>
      <c r="I32" s="308"/>
      <c r="J32" s="308"/>
      <c r="K32" s="296"/>
      <c r="L32" s="308"/>
      <c r="M32" s="309"/>
      <c r="N32" s="308"/>
      <c r="O32" s="309"/>
      <c r="P32" s="309"/>
      <c r="Q32" s="296"/>
      <c r="R32" s="308"/>
      <c r="S32" s="308"/>
      <c r="T32" s="308"/>
      <c r="U32" s="308"/>
      <c r="V32" s="308"/>
      <c r="W32" s="308"/>
      <c r="X32" s="296"/>
      <c r="Y32" s="316"/>
      <c r="Z32" s="308"/>
      <c r="AA32" s="308"/>
      <c r="AB32" s="308"/>
      <c r="AC32" s="308"/>
      <c r="AD32" s="296"/>
      <c r="AE32" s="296"/>
      <c r="AF32" s="296"/>
      <c r="AG32" s="316"/>
      <c r="AH32" s="308"/>
      <c r="AI32" s="308"/>
      <c r="AJ32" s="308"/>
      <c r="AK32" s="310"/>
      <c r="AL32" s="416"/>
      <c r="AM32" s="312"/>
      <c r="AN32" s="312"/>
      <c r="AO32" s="311"/>
      <c r="AP32" s="334"/>
      <c r="AQ32" s="308"/>
      <c r="AR32" s="308"/>
      <c r="AS32" s="308"/>
      <c r="AT32" s="310"/>
      <c r="AU32" s="311"/>
      <c r="AV32" s="312"/>
      <c r="AW32" s="312"/>
      <c r="AX32" s="311"/>
      <c r="AY32" s="316"/>
      <c r="AZ32" s="308"/>
      <c r="BA32" s="308"/>
      <c r="BB32" s="308"/>
      <c r="BC32" s="310">
        <v>4097.8999999999996</v>
      </c>
      <c r="BD32" s="311"/>
      <c r="BE32" s="312"/>
      <c r="BF32" s="312"/>
      <c r="BG32" s="311"/>
      <c r="BH32" s="316">
        <v>4097.8999999999996</v>
      </c>
      <c r="BI32" s="308"/>
      <c r="BJ32" s="308"/>
      <c r="BK32" s="308"/>
      <c r="BL32" s="310">
        <v>4302.8</v>
      </c>
      <c r="BM32" s="311"/>
      <c r="BN32" s="312"/>
      <c r="BO32" s="312"/>
      <c r="BP32" s="311"/>
      <c r="BQ32" s="316">
        <v>4302.8</v>
      </c>
      <c r="BR32" s="308"/>
      <c r="BS32" s="308"/>
      <c r="BT32" s="308"/>
      <c r="BU32" s="310">
        <v>4517.8999999999996</v>
      </c>
      <c r="BV32" s="311"/>
      <c r="BW32" s="312"/>
      <c r="BX32" s="312"/>
      <c r="BY32" s="311"/>
      <c r="BZ32" s="316">
        <v>4517.8999999999996</v>
      </c>
      <c r="CA32" s="308"/>
      <c r="CB32" s="308"/>
      <c r="CC32" s="308"/>
      <c r="CD32" s="381"/>
      <c r="CE32" s="316"/>
      <c r="CF32" s="308"/>
      <c r="CG32" s="308"/>
      <c r="CH32" s="308"/>
      <c r="CI32" s="381"/>
      <c r="CJ32" s="316"/>
      <c r="CK32" s="308"/>
      <c r="CL32" s="308"/>
      <c r="CM32" s="308"/>
    </row>
    <row r="33" spans="1:176" ht="96" customHeight="1" x14ac:dyDescent="0.25">
      <c r="A33" s="301" t="s">
        <v>190</v>
      </c>
      <c r="B33" s="307" t="s">
        <v>131</v>
      </c>
      <c r="C33" s="303" t="s">
        <v>168</v>
      </c>
      <c r="D33" s="307" t="s">
        <v>227</v>
      </c>
      <c r="E33" s="308">
        <v>298</v>
      </c>
      <c r="F33" s="295"/>
      <c r="G33" s="295"/>
      <c r="H33" s="308"/>
      <c r="I33" s="308"/>
      <c r="J33" s="308"/>
      <c r="K33" s="296"/>
      <c r="L33" s="308"/>
      <c r="M33" s="309"/>
      <c r="N33" s="308"/>
      <c r="O33" s="309"/>
      <c r="P33" s="309"/>
      <c r="Q33" s="296"/>
      <c r="R33" s="308"/>
      <c r="S33" s="308"/>
      <c r="T33" s="308"/>
      <c r="U33" s="308"/>
      <c r="V33" s="308"/>
      <c r="W33" s="308"/>
      <c r="X33" s="296"/>
      <c r="Y33" s="308"/>
      <c r="Z33" s="308"/>
      <c r="AA33" s="308"/>
      <c r="AB33" s="308"/>
      <c r="AC33" s="308"/>
      <c r="AD33" s="296"/>
      <c r="AE33" s="296"/>
      <c r="AF33" s="296">
        <v>192</v>
      </c>
      <c r="AG33" s="308">
        <v>192</v>
      </c>
      <c r="AH33" s="308"/>
      <c r="AI33" s="308"/>
      <c r="AJ33" s="308"/>
      <c r="AK33" s="310">
        <v>106</v>
      </c>
      <c r="AL33" s="311"/>
      <c r="AM33" s="312"/>
      <c r="AN33" s="312"/>
      <c r="AO33" s="311"/>
      <c r="AP33" s="308">
        <v>106</v>
      </c>
      <c r="AQ33" s="308"/>
      <c r="AR33" s="308"/>
      <c r="AS33" s="308"/>
      <c r="AT33" s="310"/>
      <c r="AU33" s="416"/>
      <c r="AV33" s="312"/>
      <c r="AW33" s="312"/>
      <c r="AX33" s="311"/>
      <c r="AY33" s="308"/>
      <c r="AZ33" s="308"/>
      <c r="BA33" s="308"/>
      <c r="BB33" s="308"/>
      <c r="BC33" s="310"/>
      <c r="BD33" s="416"/>
      <c r="BE33" s="312"/>
      <c r="BF33" s="312"/>
      <c r="BG33" s="311"/>
      <c r="BH33" s="308"/>
      <c r="BI33" s="308"/>
      <c r="BJ33" s="308"/>
      <c r="BK33" s="308"/>
      <c r="BL33" s="310"/>
      <c r="BM33" s="416"/>
      <c r="BN33" s="312"/>
      <c r="BO33" s="312"/>
      <c r="BP33" s="311"/>
      <c r="BQ33" s="308"/>
      <c r="BR33" s="308"/>
      <c r="BS33" s="308"/>
      <c r="BT33" s="308"/>
      <c r="BU33" s="310"/>
      <c r="BV33" s="416"/>
      <c r="BW33" s="312"/>
      <c r="BX33" s="312"/>
      <c r="BY33" s="311"/>
      <c r="BZ33" s="308"/>
      <c r="CA33" s="308"/>
      <c r="CB33" s="308"/>
      <c r="CC33" s="308"/>
      <c r="CD33" s="381"/>
      <c r="CE33" s="308"/>
      <c r="CF33" s="308"/>
      <c r="CG33" s="308"/>
      <c r="CH33" s="308"/>
      <c r="CI33" s="381"/>
      <c r="CJ33" s="308"/>
      <c r="CK33" s="308"/>
      <c r="CL33" s="308"/>
      <c r="CM33" s="308"/>
    </row>
    <row r="34" spans="1:176" s="211" customFormat="1" ht="96" customHeight="1" x14ac:dyDescent="0.25">
      <c r="A34" s="301" t="s">
        <v>205</v>
      </c>
      <c r="B34" s="307" t="s">
        <v>206</v>
      </c>
      <c r="C34" s="303" t="s">
        <v>168</v>
      </c>
      <c r="D34" s="307" t="s">
        <v>207</v>
      </c>
      <c r="E34" s="308">
        <v>598</v>
      </c>
      <c r="F34" s="295"/>
      <c r="G34" s="295"/>
      <c r="H34" s="308"/>
      <c r="I34" s="308"/>
      <c r="J34" s="308"/>
      <c r="K34" s="296"/>
      <c r="L34" s="308"/>
      <c r="M34" s="309"/>
      <c r="N34" s="308"/>
      <c r="O34" s="309"/>
      <c r="P34" s="309"/>
      <c r="Q34" s="296"/>
      <c r="R34" s="308"/>
      <c r="S34" s="308"/>
      <c r="T34" s="308"/>
      <c r="U34" s="308"/>
      <c r="V34" s="308"/>
      <c r="W34" s="308"/>
      <c r="X34" s="296"/>
      <c r="Y34" s="308"/>
      <c r="Z34" s="308"/>
      <c r="AA34" s="308"/>
      <c r="AB34" s="308"/>
      <c r="AC34" s="308"/>
      <c r="AD34" s="296"/>
      <c r="AE34" s="296"/>
      <c r="AF34" s="296"/>
      <c r="AG34" s="308"/>
      <c r="AH34" s="308"/>
      <c r="AI34" s="308"/>
      <c r="AJ34" s="308"/>
      <c r="AK34" s="310"/>
      <c r="AL34" s="311"/>
      <c r="AM34" s="312"/>
      <c r="AN34" s="312"/>
      <c r="AO34" s="311"/>
      <c r="AP34" s="308"/>
      <c r="AQ34" s="308"/>
      <c r="AR34" s="308"/>
      <c r="AS34" s="308"/>
      <c r="AT34" s="310">
        <v>470</v>
      </c>
      <c r="AU34" s="311"/>
      <c r="AV34" s="312"/>
      <c r="AW34" s="312"/>
      <c r="AX34" s="311"/>
      <c r="AY34" s="308">
        <v>470</v>
      </c>
      <c r="AZ34" s="308"/>
      <c r="BA34" s="308"/>
      <c r="BB34" s="308"/>
      <c r="BC34" s="310">
        <v>62</v>
      </c>
      <c r="BD34" s="311"/>
      <c r="BE34" s="312"/>
      <c r="BF34" s="312"/>
      <c r="BG34" s="311"/>
      <c r="BH34" s="308">
        <v>62</v>
      </c>
      <c r="BI34" s="308"/>
      <c r="BJ34" s="308"/>
      <c r="BK34" s="308"/>
      <c r="BL34" s="310">
        <v>66</v>
      </c>
      <c r="BM34" s="311"/>
      <c r="BN34" s="312"/>
      <c r="BO34" s="312"/>
      <c r="BP34" s="311"/>
      <c r="BQ34" s="308">
        <v>66</v>
      </c>
      <c r="BR34" s="308"/>
      <c r="BS34" s="308"/>
      <c r="BT34" s="308"/>
      <c r="BU34" s="310"/>
      <c r="BV34" s="311"/>
      <c r="BW34" s="312"/>
      <c r="BX34" s="312"/>
      <c r="BY34" s="311"/>
      <c r="BZ34" s="308"/>
      <c r="CA34" s="308"/>
      <c r="CB34" s="308"/>
      <c r="CC34" s="308"/>
      <c r="CD34" s="381"/>
      <c r="CE34" s="308"/>
      <c r="CF34" s="308"/>
      <c r="CG34" s="308"/>
      <c r="CH34" s="308"/>
      <c r="CI34" s="381"/>
      <c r="CJ34" s="308"/>
      <c r="CK34" s="308"/>
      <c r="CL34" s="308"/>
      <c r="CM34" s="308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39"/>
      <c r="EJ34" s="339"/>
      <c r="EK34" s="339"/>
      <c r="EL34" s="339"/>
      <c r="EM34" s="339"/>
      <c r="EN34" s="339"/>
      <c r="EO34" s="339"/>
      <c r="EP34" s="339"/>
      <c r="EQ34" s="339"/>
      <c r="ER34" s="339"/>
      <c r="ES34" s="339"/>
      <c r="ET34" s="339"/>
      <c r="EU34" s="339"/>
      <c r="EV34" s="339"/>
      <c r="EW34" s="339"/>
      <c r="EX34" s="339"/>
      <c r="EY34" s="339"/>
      <c r="EZ34" s="339"/>
      <c r="FA34" s="339"/>
      <c r="FB34" s="339"/>
      <c r="FC34" s="339"/>
      <c r="FD34" s="339"/>
      <c r="FE34" s="339"/>
      <c r="FF34" s="339"/>
      <c r="FG34" s="339"/>
      <c r="FH34" s="339"/>
      <c r="FI34" s="339"/>
      <c r="FJ34" s="339"/>
      <c r="FK34" s="339"/>
      <c r="FL34" s="339"/>
      <c r="FM34" s="339"/>
      <c r="FN34" s="339"/>
      <c r="FO34" s="339"/>
      <c r="FP34" s="339"/>
      <c r="FQ34" s="339"/>
      <c r="FR34" s="339"/>
      <c r="FS34" s="339"/>
      <c r="FT34" s="339"/>
    </row>
    <row r="35" spans="1:176" ht="120" customHeight="1" x14ac:dyDescent="0.25">
      <c r="A35" s="301" t="s">
        <v>191</v>
      </c>
      <c r="B35" s="307" t="s">
        <v>91</v>
      </c>
      <c r="C35" s="304" t="s">
        <v>167</v>
      </c>
      <c r="D35" s="303" t="s">
        <v>148</v>
      </c>
      <c r="E35" s="317">
        <v>192361.72</v>
      </c>
      <c r="F35" s="295"/>
      <c r="G35" s="295"/>
      <c r="H35" s="308"/>
      <c r="I35" s="308"/>
      <c r="J35" s="308"/>
      <c r="K35" s="296"/>
      <c r="L35" s="308"/>
      <c r="M35" s="309"/>
      <c r="N35" s="308"/>
      <c r="O35" s="309"/>
      <c r="P35" s="309"/>
      <c r="Q35" s="296"/>
      <c r="R35" s="308"/>
      <c r="S35" s="308"/>
      <c r="T35" s="308"/>
      <c r="U35" s="308"/>
      <c r="V35" s="308"/>
      <c r="W35" s="308"/>
      <c r="X35" s="296">
        <v>19653.3</v>
      </c>
      <c r="Y35" s="308">
        <v>2381.9699999999998</v>
      </c>
      <c r="Z35" s="308">
        <v>17271.330000000002</v>
      </c>
      <c r="AA35" s="308"/>
      <c r="AB35" s="308"/>
      <c r="AC35" s="308"/>
      <c r="AD35" s="296">
        <v>68584.62</v>
      </c>
      <c r="AE35" s="296">
        <v>88705.8</v>
      </c>
      <c r="AF35" s="296">
        <v>9005</v>
      </c>
      <c r="AG35" s="308">
        <v>9005</v>
      </c>
      <c r="AH35" s="308"/>
      <c r="AI35" s="308"/>
      <c r="AJ35" s="308"/>
      <c r="AK35" s="310">
        <v>6413</v>
      </c>
      <c r="AL35" s="311">
        <v>2285</v>
      </c>
      <c r="AM35" s="312"/>
      <c r="AN35" s="312"/>
      <c r="AO35" s="311"/>
      <c r="AP35" s="334">
        <v>6413</v>
      </c>
      <c r="AQ35" s="308"/>
      <c r="AR35" s="308"/>
      <c r="AS35" s="308"/>
      <c r="AT35" s="310"/>
      <c r="AU35" s="311"/>
      <c r="AV35" s="312"/>
      <c r="AW35" s="312"/>
      <c r="AX35" s="311"/>
      <c r="AY35" s="308"/>
      <c r="AZ35" s="308"/>
      <c r="BA35" s="308"/>
      <c r="BB35" s="308"/>
      <c r="BC35" s="310"/>
      <c r="BD35" s="311"/>
      <c r="BE35" s="312"/>
      <c r="BF35" s="312"/>
      <c r="BG35" s="311"/>
      <c r="BH35" s="308"/>
      <c r="BI35" s="308"/>
      <c r="BJ35" s="308"/>
      <c r="BK35" s="308"/>
      <c r="BL35" s="310"/>
      <c r="BM35" s="311"/>
      <c r="BN35" s="312"/>
      <c r="BO35" s="312"/>
      <c r="BP35" s="311"/>
      <c r="BQ35" s="308"/>
      <c r="BR35" s="308"/>
      <c r="BS35" s="308"/>
      <c r="BT35" s="308"/>
      <c r="BU35" s="310"/>
      <c r="BV35" s="311"/>
      <c r="BW35" s="312"/>
      <c r="BX35" s="312"/>
      <c r="BY35" s="311"/>
      <c r="BZ35" s="308"/>
      <c r="CA35" s="308"/>
      <c r="CB35" s="308"/>
      <c r="CC35" s="308"/>
      <c r="CD35" s="381"/>
      <c r="CE35" s="308"/>
      <c r="CF35" s="308"/>
      <c r="CG35" s="308"/>
      <c r="CH35" s="308"/>
      <c r="CI35" s="381"/>
      <c r="CJ35" s="308"/>
      <c r="CK35" s="308"/>
      <c r="CL35" s="308"/>
      <c r="CM35" s="308"/>
    </row>
    <row r="36" spans="1:176" ht="120" customHeight="1" x14ac:dyDescent="0.25">
      <c r="A36" s="301" t="s">
        <v>216</v>
      </c>
      <c r="B36" s="307" t="s">
        <v>217</v>
      </c>
      <c r="C36" s="304" t="s">
        <v>167</v>
      </c>
      <c r="D36" s="307" t="s">
        <v>218</v>
      </c>
      <c r="E36" s="317">
        <v>16146.7</v>
      </c>
      <c r="F36" s="295"/>
      <c r="G36" s="295"/>
      <c r="H36" s="308"/>
      <c r="I36" s="308"/>
      <c r="J36" s="308"/>
      <c r="K36" s="296"/>
      <c r="L36" s="308"/>
      <c r="M36" s="309"/>
      <c r="N36" s="308"/>
      <c r="O36" s="309"/>
      <c r="P36" s="309"/>
      <c r="Q36" s="296"/>
      <c r="R36" s="308"/>
      <c r="S36" s="308"/>
      <c r="T36" s="308"/>
      <c r="U36" s="308"/>
      <c r="V36" s="308"/>
      <c r="W36" s="308"/>
      <c r="X36" s="296"/>
      <c r="Y36" s="308"/>
      <c r="Z36" s="308"/>
      <c r="AA36" s="308"/>
      <c r="AB36" s="308"/>
      <c r="AC36" s="308"/>
      <c r="AD36" s="296"/>
      <c r="AE36" s="296"/>
      <c r="AF36" s="296"/>
      <c r="AG36" s="308"/>
      <c r="AH36" s="308"/>
      <c r="AI36" s="308"/>
      <c r="AJ36" s="308"/>
      <c r="AK36" s="310"/>
      <c r="AL36" s="311"/>
      <c r="AM36" s="312"/>
      <c r="AN36" s="312"/>
      <c r="AO36" s="311"/>
      <c r="AP36" s="308"/>
      <c r="AQ36" s="308"/>
      <c r="AR36" s="308"/>
      <c r="AS36" s="308"/>
      <c r="AT36" s="310">
        <v>6278</v>
      </c>
      <c r="AU36" s="311"/>
      <c r="AV36" s="312"/>
      <c r="AW36" s="312"/>
      <c r="AX36" s="311"/>
      <c r="AY36" s="334">
        <v>6278</v>
      </c>
      <c r="AZ36" s="308"/>
      <c r="BA36" s="308"/>
      <c r="BB36" s="308"/>
      <c r="BC36" s="310">
        <v>7209.4</v>
      </c>
      <c r="BD36" s="311"/>
      <c r="BE36" s="312"/>
      <c r="BF36" s="312"/>
      <c r="BG36" s="311"/>
      <c r="BH36" s="334">
        <v>7209.4</v>
      </c>
      <c r="BI36" s="308"/>
      <c r="BJ36" s="308"/>
      <c r="BK36" s="308"/>
      <c r="BL36" s="310">
        <v>2659.3</v>
      </c>
      <c r="BM36" s="311"/>
      <c r="BN36" s="312"/>
      <c r="BO36" s="312"/>
      <c r="BP36" s="311"/>
      <c r="BQ36" s="334">
        <v>2659.3</v>
      </c>
      <c r="BR36" s="308"/>
      <c r="BS36" s="308"/>
      <c r="BT36" s="308"/>
      <c r="BU36" s="310"/>
      <c r="BV36" s="311"/>
      <c r="BW36" s="312"/>
      <c r="BX36" s="312"/>
      <c r="BY36" s="311"/>
      <c r="BZ36" s="308"/>
      <c r="CA36" s="308"/>
      <c r="CB36" s="308"/>
      <c r="CC36" s="308"/>
      <c r="CD36" s="381"/>
      <c r="CE36" s="308"/>
      <c r="CF36" s="308"/>
      <c r="CG36" s="308"/>
      <c r="CH36" s="308"/>
      <c r="CI36" s="381"/>
      <c r="CJ36" s="308"/>
      <c r="CK36" s="308"/>
      <c r="CL36" s="308"/>
      <c r="CM36" s="308"/>
    </row>
    <row r="37" spans="1:176" ht="89.25" x14ac:dyDescent="0.25">
      <c r="A37" s="301" t="s">
        <v>192</v>
      </c>
      <c r="B37" s="307" t="s">
        <v>94</v>
      </c>
      <c r="C37" s="304" t="s">
        <v>175</v>
      </c>
      <c r="D37" s="307" t="s">
        <v>147</v>
      </c>
      <c r="E37" s="308">
        <v>52041.000999999997</v>
      </c>
      <c r="F37" s="295"/>
      <c r="G37" s="315"/>
      <c r="H37" s="316"/>
      <c r="I37" s="250"/>
      <c r="J37" s="250"/>
      <c r="K37" s="296"/>
      <c r="L37" s="250"/>
      <c r="M37" s="250"/>
      <c r="N37" s="250"/>
      <c r="O37" s="250"/>
      <c r="P37" s="250"/>
      <c r="Q37" s="296">
        <v>16056.6</v>
      </c>
      <c r="R37" s="250">
        <v>4056.6</v>
      </c>
      <c r="S37" s="250">
        <v>12000</v>
      </c>
      <c r="T37" s="250"/>
      <c r="U37" s="250"/>
      <c r="V37" s="250"/>
      <c r="W37" s="250"/>
      <c r="X37" s="296">
        <v>5512.2</v>
      </c>
      <c r="Y37" s="250">
        <v>5561.7</v>
      </c>
      <c r="Z37" s="250">
        <v>21336</v>
      </c>
      <c r="AA37" s="250"/>
      <c r="AB37" s="250"/>
      <c r="AC37" s="250"/>
      <c r="AD37" s="296">
        <v>16423.800999999999</v>
      </c>
      <c r="AE37" s="296">
        <v>13525.4</v>
      </c>
      <c r="AF37" s="296">
        <v>523</v>
      </c>
      <c r="AG37" s="250">
        <v>523</v>
      </c>
      <c r="AH37" s="250"/>
      <c r="AI37" s="250"/>
      <c r="AJ37" s="317"/>
      <c r="AK37" s="310"/>
      <c r="AL37" s="203"/>
      <c r="AM37" s="318"/>
      <c r="AN37" s="318"/>
      <c r="AO37" s="203"/>
      <c r="AP37" s="250"/>
      <c r="AQ37" s="250"/>
      <c r="AR37" s="250"/>
      <c r="AS37" s="250"/>
      <c r="AT37" s="310"/>
      <c r="AU37" s="311"/>
      <c r="AV37" s="312"/>
      <c r="AW37" s="312"/>
      <c r="AX37" s="311"/>
      <c r="AY37" s="250"/>
      <c r="AZ37" s="250"/>
      <c r="BA37" s="250"/>
      <c r="BB37" s="250"/>
      <c r="BC37" s="310"/>
      <c r="BD37" s="311"/>
      <c r="BE37" s="312"/>
      <c r="BF37" s="312"/>
      <c r="BG37" s="311"/>
      <c r="BH37" s="250"/>
      <c r="BI37" s="250"/>
      <c r="BJ37" s="250"/>
      <c r="BK37" s="250"/>
      <c r="BL37" s="310"/>
      <c r="BM37" s="311"/>
      <c r="BN37" s="312"/>
      <c r="BO37" s="312"/>
      <c r="BP37" s="311"/>
      <c r="BQ37" s="250"/>
      <c r="BR37" s="250"/>
      <c r="BS37" s="250"/>
      <c r="BT37" s="250"/>
      <c r="BU37" s="310"/>
      <c r="BV37" s="311"/>
      <c r="BW37" s="312"/>
      <c r="BX37" s="312"/>
      <c r="BY37" s="311"/>
      <c r="BZ37" s="250"/>
      <c r="CA37" s="250"/>
      <c r="CB37" s="250"/>
      <c r="CC37" s="250"/>
      <c r="CD37" s="381"/>
      <c r="CE37" s="250"/>
      <c r="CF37" s="250"/>
      <c r="CG37" s="250"/>
      <c r="CH37" s="250"/>
      <c r="CI37" s="381"/>
      <c r="CJ37" s="250"/>
      <c r="CK37" s="250"/>
      <c r="CL37" s="250"/>
      <c r="CM37" s="250"/>
    </row>
    <row r="38" spans="1:176" ht="86.25" customHeight="1" x14ac:dyDescent="0.25">
      <c r="A38" s="301" t="s">
        <v>211</v>
      </c>
      <c r="B38" s="307" t="s">
        <v>212</v>
      </c>
      <c r="C38" s="304" t="s">
        <v>175</v>
      </c>
      <c r="D38" s="307" t="s">
        <v>213</v>
      </c>
      <c r="E38" s="308">
        <v>1999.7</v>
      </c>
      <c r="F38" s="295"/>
      <c r="G38" s="315"/>
      <c r="H38" s="316"/>
      <c r="I38" s="250"/>
      <c r="J38" s="250"/>
      <c r="K38" s="296"/>
      <c r="L38" s="250"/>
      <c r="M38" s="250"/>
      <c r="N38" s="250"/>
      <c r="O38" s="250"/>
      <c r="P38" s="250"/>
      <c r="Q38" s="296"/>
      <c r="R38" s="250"/>
      <c r="S38" s="250"/>
      <c r="T38" s="250"/>
      <c r="U38" s="250"/>
      <c r="V38" s="250"/>
      <c r="W38" s="250"/>
      <c r="X38" s="296"/>
      <c r="Y38" s="250"/>
      <c r="Z38" s="250"/>
      <c r="AA38" s="250"/>
      <c r="AB38" s="250"/>
      <c r="AC38" s="250"/>
      <c r="AD38" s="296"/>
      <c r="AE38" s="296"/>
      <c r="AF38" s="296"/>
      <c r="AG38" s="250"/>
      <c r="AH38" s="250"/>
      <c r="AI38" s="250"/>
      <c r="AJ38" s="317"/>
      <c r="AK38" s="310">
        <v>318.60000000000002</v>
      </c>
      <c r="AL38" s="203"/>
      <c r="AM38" s="318"/>
      <c r="AN38" s="318"/>
      <c r="AO38" s="203"/>
      <c r="AP38" s="334">
        <v>318.60000000000002</v>
      </c>
      <c r="AQ38" s="250"/>
      <c r="AR38" s="250"/>
      <c r="AS38" s="250"/>
      <c r="AT38" s="310">
        <v>353.4</v>
      </c>
      <c r="AU38" s="203"/>
      <c r="AV38" s="318"/>
      <c r="AW38" s="318"/>
      <c r="AX38" s="203"/>
      <c r="AY38" s="334">
        <v>353.4</v>
      </c>
      <c r="AZ38" s="250"/>
      <c r="BA38" s="250"/>
      <c r="BB38" s="250"/>
      <c r="BC38" s="310">
        <v>379.4</v>
      </c>
      <c r="BD38" s="203"/>
      <c r="BE38" s="318"/>
      <c r="BF38" s="318"/>
      <c r="BG38" s="203"/>
      <c r="BH38" s="334">
        <v>379.4</v>
      </c>
      <c r="BI38" s="250"/>
      <c r="BJ38" s="250"/>
      <c r="BK38" s="250"/>
      <c r="BL38" s="310">
        <v>316.2</v>
      </c>
      <c r="BM38" s="203"/>
      <c r="BN38" s="318"/>
      <c r="BO38" s="318"/>
      <c r="BP38" s="203"/>
      <c r="BQ38" s="334">
        <v>316.2</v>
      </c>
      <c r="BR38" s="250"/>
      <c r="BS38" s="250"/>
      <c r="BT38" s="250"/>
      <c r="BU38" s="310">
        <v>632.1</v>
      </c>
      <c r="BV38" s="203"/>
      <c r="BW38" s="318"/>
      <c r="BX38" s="318"/>
      <c r="BY38" s="203"/>
      <c r="BZ38" s="334">
        <v>632.1</v>
      </c>
      <c r="CA38" s="250"/>
      <c r="CB38" s="250"/>
      <c r="CC38" s="250"/>
      <c r="CD38" s="381"/>
      <c r="CE38" s="250"/>
      <c r="CF38" s="250"/>
      <c r="CG38" s="250"/>
      <c r="CH38" s="250"/>
      <c r="CI38" s="381"/>
      <c r="CJ38" s="250"/>
      <c r="CK38" s="250"/>
      <c r="CL38" s="250"/>
      <c r="CM38" s="250"/>
    </row>
    <row r="39" spans="1:176" ht="102" x14ac:dyDescent="0.25">
      <c r="A39" s="301" t="s">
        <v>193</v>
      </c>
      <c r="B39" s="251" t="s">
        <v>96</v>
      </c>
      <c r="C39" s="304" t="s">
        <v>174</v>
      </c>
      <c r="D39" s="252" t="s">
        <v>152</v>
      </c>
      <c r="E39" s="249">
        <v>256686.02</v>
      </c>
      <c r="F39" s="383"/>
      <c r="G39" s="383"/>
      <c r="H39" s="249"/>
      <c r="I39" s="249"/>
      <c r="J39" s="249"/>
      <c r="K39" s="384"/>
      <c r="L39" s="385"/>
      <c r="M39" s="385"/>
      <c r="N39" s="386"/>
      <c r="O39" s="386"/>
      <c r="P39" s="386"/>
      <c r="Q39" s="384"/>
      <c r="R39" s="249"/>
      <c r="S39" s="249"/>
      <c r="T39" s="249"/>
      <c r="U39" s="249"/>
      <c r="V39" s="249"/>
      <c r="W39" s="249"/>
      <c r="X39" s="384"/>
      <c r="Y39" s="249"/>
      <c r="Z39" s="249"/>
      <c r="AA39" s="249"/>
      <c r="AB39" s="249"/>
      <c r="AC39" s="249"/>
      <c r="AD39" s="384">
        <v>60711.199999999997</v>
      </c>
      <c r="AE39" s="384">
        <v>47784.800000000003</v>
      </c>
      <c r="AF39" s="384">
        <v>133089.5</v>
      </c>
      <c r="AG39" s="249">
        <v>14115.8</v>
      </c>
      <c r="AH39" s="387">
        <v>118973.6</v>
      </c>
      <c r="AI39" s="249"/>
      <c r="AJ39" s="249"/>
      <c r="AK39" s="388">
        <v>15100.5</v>
      </c>
      <c r="AL39" s="389">
        <v>2409.4560000000001</v>
      </c>
      <c r="AM39" s="389">
        <v>45779.671000000002</v>
      </c>
      <c r="AN39" s="390"/>
      <c r="AO39" s="389"/>
      <c r="AP39" s="391">
        <v>15100.5</v>
      </c>
      <c r="AQ39" s="249"/>
      <c r="AR39" s="249"/>
      <c r="AS39" s="249"/>
      <c r="AT39" s="310"/>
      <c r="AU39" s="203"/>
      <c r="AV39" s="318"/>
      <c r="AW39" s="318"/>
      <c r="AX39" s="203"/>
      <c r="AY39" s="249"/>
      <c r="AZ39" s="249"/>
      <c r="BA39" s="249"/>
      <c r="BB39" s="249"/>
      <c r="BC39" s="310"/>
      <c r="BD39" s="203"/>
      <c r="BE39" s="318"/>
      <c r="BF39" s="318"/>
      <c r="BG39" s="203"/>
      <c r="BH39" s="249"/>
      <c r="BI39" s="249"/>
      <c r="BJ39" s="249"/>
      <c r="BK39" s="249"/>
      <c r="BL39" s="310"/>
      <c r="BM39" s="203"/>
      <c r="BN39" s="318"/>
      <c r="BO39" s="318"/>
      <c r="BP39" s="203"/>
      <c r="BQ39" s="249"/>
      <c r="BR39" s="249"/>
      <c r="BS39" s="249"/>
      <c r="BT39" s="249"/>
      <c r="BU39" s="310"/>
      <c r="BV39" s="203"/>
      <c r="BW39" s="318"/>
      <c r="BX39" s="318"/>
      <c r="BY39" s="203"/>
      <c r="BZ39" s="249"/>
      <c r="CA39" s="249"/>
      <c r="CB39" s="249"/>
      <c r="CC39" s="249"/>
      <c r="CD39" s="381"/>
      <c r="CE39" s="249"/>
      <c r="CF39" s="249"/>
      <c r="CG39" s="249"/>
      <c r="CH39" s="249"/>
      <c r="CI39" s="381"/>
      <c r="CJ39" s="249"/>
      <c r="CK39" s="249"/>
      <c r="CL39" s="249"/>
      <c r="CM39" s="249"/>
    </row>
    <row r="40" spans="1:176" ht="76.5" x14ac:dyDescent="0.25">
      <c r="A40" s="301" t="s">
        <v>236</v>
      </c>
      <c r="B40" s="305" t="s">
        <v>223</v>
      </c>
      <c r="C40" s="304" t="s">
        <v>175</v>
      </c>
      <c r="D40" s="307" t="s">
        <v>237</v>
      </c>
      <c r="E40" s="249">
        <v>31511.5</v>
      </c>
      <c r="F40" s="383"/>
      <c r="G40" s="383"/>
      <c r="H40" s="249"/>
      <c r="I40" s="249"/>
      <c r="J40" s="249"/>
      <c r="K40" s="384"/>
      <c r="L40" s="385"/>
      <c r="M40" s="385"/>
      <c r="N40" s="386"/>
      <c r="O40" s="386"/>
      <c r="P40" s="386"/>
      <c r="Q40" s="384"/>
      <c r="R40" s="249"/>
      <c r="S40" s="249"/>
      <c r="T40" s="249"/>
      <c r="U40" s="249"/>
      <c r="V40" s="249"/>
      <c r="W40" s="249"/>
      <c r="X40" s="384"/>
      <c r="Y40" s="249"/>
      <c r="Z40" s="249"/>
      <c r="AA40" s="249"/>
      <c r="AB40" s="249"/>
      <c r="AC40" s="249"/>
      <c r="AD40" s="384"/>
      <c r="AE40" s="384"/>
      <c r="AF40" s="384"/>
      <c r="AG40" s="249"/>
      <c r="AH40" s="387"/>
      <c r="AI40" s="249"/>
      <c r="AJ40" s="249"/>
      <c r="AK40" s="388"/>
      <c r="AL40" s="389"/>
      <c r="AM40" s="389"/>
      <c r="AN40" s="390"/>
      <c r="AO40" s="389"/>
      <c r="AP40" s="391"/>
      <c r="AQ40" s="249"/>
      <c r="AR40" s="249"/>
      <c r="AS40" s="249"/>
      <c r="AT40" s="310">
        <v>13058.6</v>
      </c>
      <c r="AU40" s="203"/>
      <c r="AV40" s="318"/>
      <c r="AW40" s="318"/>
      <c r="AX40" s="203"/>
      <c r="AY40" s="249">
        <v>13058.6</v>
      </c>
      <c r="AZ40" s="249"/>
      <c r="BA40" s="249"/>
      <c r="BB40" s="249"/>
      <c r="BC40" s="310" t="s">
        <v>238</v>
      </c>
      <c r="BD40" s="203"/>
      <c r="BE40" s="318"/>
      <c r="BF40" s="318"/>
      <c r="BG40" s="203"/>
      <c r="BH40" s="249">
        <v>8983.1</v>
      </c>
      <c r="BI40" s="249"/>
      <c r="BJ40" s="249"/>
      <c r="BK40" s="249"/>
      <c r="BL40" s="310">
        <v>9469.7999999999993</v>
      </c>
      <c r="BM40" s="203"/>
      <c r="BN40" s="318"/>
      <c r="BO40" s="318"/>
      <c r="BP40" s="203"/>
      <c r="BQ40" s="249">
        <v>9469.7999999999993</v>
      </c>
      <c r="BR40" s="249"/>
      <c r="BS40" s="249"/>
      <c r="BT40" s="249"/>
      <c r="BU40" s="310"/>
      <c r="BV40" s="203"/>
      <c r="BW40" s="318"/>
      <c r="BX40" s="318"/>
      <c r="BY40" s="203"/>
      <c r="BZ40" s="249"/>
      <c r="CA40" s="249"/>
      <c r="CB40" s="249"/>
      <c r="CC40" s="249"/>
      <c r="CD40" s="381"/>
      <c r="CE40" s="249"/>
      <c r="CF40" s="249"/>
      <c r="CG40" s="249"/>
      <c r="CH40" s="249"/>
      <c r="CI40" s="381"/>
      <c r="CJ40" s="249"/>
      <c r="CK40" s="249"/>
      <c r="CL40" s="249"/>
      <c r="CM40" s="249"/>
    </row>
    <row r="41" spans="1:176" ht="54" customHeight="1" x14ac:dyDescent="0.25">
      <c r="A41" s="301" t="s">
        <v>194</v>
      </c>
      <c r="B41" s="251" t="s">
        <v>132</v>
      </c>
      <c r="C41" s="304" t="s">
        <v>173</v>
      </c>
      <c r="D41" s="252" t="s">
        <v>151</v>
      </c>
      <c r="E41" s="249">
        <v>1440</v>
      </c>
      <c r="F41" s="383"/>
      <c r="G41" s="383"/>
      <c r="H41" s="249"/>
      <c r="I41" s="249"/>
      <c r="J41" s="249"/>
      <c r="K41" s="384"/>
      <c r="L41" s="385"/>
      <c r="M41" s="385"/>
      <c r="N41" s="386"/>
      <c r="O41" s="386"/>
      <c r="P41" s="386"/>
      <c r="Q41" s="384"/>
      <c r="R41" s="249"/>
      <c r="S41" s="249"/>
      <c r="T41" s="249"/>
      <c r="U41" s="249"/>
      <c r="V41" s="249"/>
      <c r="W41" s="249"/>
      <c r="X41" s="384"/>
      <c r="Y41" s="249"/>
      <c r="Z41" s="249"/>
      <c r="AA41" s="249"/>
      <c r="AB41" s="249"/>
      <c r="AC41" s="249"/>
      <c r="AD41" s="384"/>
      <c r="AE41" s="384"/>
      <c r="AF41" s="384">
        <v>227</v>
      </c>
      <c r="AG41" s="249">
        <v>227</v>
      </c>
      <c r="AH41" s="249"/>
      <c r="AI41" s="249"/>
      <c r="AJ41" s="249"/>
      <c r="AK41" s="388">
        <v>272</v>
      </c>
      <c r="AL41" s="389">
        <v>272</v>
      </c>
      <c r="AM41" s="389"/>
      <c r="AN41" s="390"/>
      <c r="AO41" s="389"/>
      <c r="AP41" s="391">
        <v>272</v>
      </c>
      <c r="AQ41" s="249"/>
      <c r="AR41" s="249"/>
      <c r="AS41" s="249"/>
      <c r="AT41" s="388">
        <v>286</v>
      </c>
      <c r="AU41" s="389"/>
      <c r="AV41" s="389"/>
      <c r="AW41" s="390"/>
      <c r="AX41" s="389"/>
      <c r="AY41" s="249">
        <v>286</v>
      </c>
      <c r="AZ41" s="249"/>
      <c r="BA41" s="249"/>
      <c r="BB41" s="249"/>
      <c r="BC41" s="388">
        <v>300</v>
      </c>
      <c r="BD41" s="389"/>
      <c r="BE41" s="389"/>
      <c r="BF41" s="390"/>
      <c r="BG41" s="389"/>
      <c r="BH41" s="249">
        <v>300</v>
      </c>
      <c r="BI41" s="249"/>
      <c r="BJ41" s="249"/>
      <c r="BK41" s="249"/>
      <c r="BL41" s="388">
        <v>355</v>
      </c>
      <c r="BM41" s="389"/>
      <c r="BN41" s="389"/>
      <c r="BO41" s="390"/>
      <c r="BP41" s="389"/>
      <c r="BQ41" s="249">
        <v>355</v>
      </c>
      <c r="BR41" s="249"/>
      <c r="BS41" s="249"/>
      <c r="BT41" s="249"/>
      <c r="BU41" s="388"/>
      <c r="BV41" s="389"/>
      <c r="BW41" s="389"/>
      <c r="BX41" s="390"/>
      <c r="BY41" s="389"/>
      <c r="BZ41" s="249"/>
      <c r="CA41" s="249"/>
      <c r="CB41" s="249"/>
      <c r="CC41" s="249"/>
      <c r="CD41" s="381"/>
      <c r="CE41" s="249"/>
      <c r="CF41" s="249"/>
      <c r="CG41" s="249"/>
      <c r="CH41" s="249"/>
      <c r="CI41" s="381"/>
      <c r="CJ41" s="249"/>
      <c r="CK41" s="249"/>
      <c r="CL41" s="249"/>
      <c r="CM41" s="249"/>
    </row>
    <row r="42" spans="1:176" ht="83.25" customHeight="1" x14ac:dyDescent="0.25">
      <c r="A42" s="301" t="s">
        <v>195</v>
      </c>
      <c r="B42" s="251" t="s">
        <v>104</v>
      </c>
      <c r="C42" s="303" t="s">
        <v>245</v>
      </c>
      <c r="D42" s="303" t="s">
        <v>249</v>
      </c>
      <c r="E42" s="250">
        <v>1207</v>
      </c>
      <c r="F42" s="295"/>
      <c r="G42" s="295"/>
      <c r="H42" s="250"/>
      <c r="I42" s="250"/>
      <c r="J42" s="250"/>
      <c r="K42" s="296"/>
      <c r="L42" s="250"/>
      <c r="M42" s="250"/>
      <c r="N42" s="250"/>
      <c r="O42" s="250"/>
      <c r="P42" s="250"/>
      <c r="Q42" s="296"/>
      <c r="R42" s="250"/>
      <c r="S42" s="250"/>
      <c r="T42" s="250"/>
      <c r="U42" s="250"/>
      <c r="V42" s="250"/>
      <c r="W42" s="250"/>
      <c r="X42" s="296"/>
      <c r="Y42" s="250"/>
      <c r="Z42" s="250"/>
      <c r="AA42" s="250"/>
      <c r="AB42" s="250"/>
      <c r="AC42" s="250"/>
      <c r="AD42" s="296">
        <v>239.3</v>
      </c>
      <c r="AE42" s="296">
        <v>361.1</v>
      </c>
      <c r="AF42" s="296">
        <v>241.7</v>
      </c>
      <c r="AG42" s="250">
        <v>241.7</v>
      </c>
      <c r="AH42" s="250"/>
      <c r="AI42" s="250"/>
      <c r="AJ42" s="250"/>
      <c r="AK42" s="298">
        <v>97</v>
      </c>
      <c r="AL42" s="203">
        <v>450</v>
      </c>
      <c r="AM42" s="203"/>
      <c r="AN42" s="203"/>
      <c r="AO42" s="203"/>
      <c r="AP42" s="250">
        <v>97</v>
      </c>
      <c r="AQ42" s="250"/>
      <c r="AR42" s="250"/>
      <c r="AS42" s="250"/>
      <c r="AT42" s="388">
        <v>267.89999999999998</v>
      </c>
      <c r="AU42" s="389">
        <v>286</v>
      </c>
      <c r="AV42" s="389"/>
      <c r="AW42" s="390"/>
      <c r="AX42" s="389"/>
      <c r="AY42" s="250">
        <v>267.89999999999998</v>
      </c>
      <c r="AZ42" s="250"/>
      <c r="BA42" s="250"/>
      <c r="BB42" s="250"/>
      <c r="BC42" s="388"/>
      <c r="BD42" s="389">
        <v>300</v>
      </c>
      <c r="BE42" s="389"/>
      <c r="BF42" s="390"/>
      <c r="BG42" s="389"/>
      <c r="BH42" s="250"/>
      <c r="BI42" s="250"/>
      <c r="BJ42" s="250"/>
      <c r="BK42" s="250"/>
      <c r="BL42" s="388"/>
      <c r="BM42" s="389">
        <v>355</v>
      </c>
      <c r="BN42" s="389"/>
      <c r="BO42" s="390"/>
      <c r="BP42" s="389"/>
      <c r="BQ42" s="250"/>
      <c r="BR42" s="250"/>
      <c r="BS42" s="250"/>
      <c r="BT42" s="250"/>
      <c r="BU42" s="388"/>
      <c r="BV42" s="389"/>
      <c r="BW42" s="389"/>
      <c r="BX42" s="390"/>
      <c r="BY42" s="389"/>
      <c r="BZ42" s="250"/>
      <c r="CA42" s="250"/>
      <c r="CB42" s="250"/>
      <c r="CC42" s="250"/>
      <c r="CD42" s="381"/>
      <c r="CE42" s="250"/>
      <c r="CF42" s="250"/>
      <c r="CG42" s="250"/>
      <c r="CH42" s="250"/>
      <c r="CI42" s="381"/>
      <c r="CJ42" s="250"/>
      <c r="CK42" s="250"/>
      <c r="CL42" s="250"/>
      <c r="CM42" s="250"/>
    </row>
    <row r="43" spans="1:176" ht="83.25" customHeight="1" x14ac:dyDescent="0.25">
      <c r="A43" s="301" t="s">
        <v>239</v>
      </c>
      <c r="B43" s="305" t="s">
        <v>165</v>
      </c>
      <c r="C43" s="303" t="s">
        <v>244</v>
      </c>
      <c r="D43" s="303" t="s">
        <v>241</v>
      </c>
      <c r="E43" s="250">
        <v>1665</v>
      </c>
      <c r="F43" s="295"/>
      <c r="G43" s="295"/>
      <c r="H43" s="250"/>
      <c r="I43" s="250"/>
      <c r="J43" s="250"/>
      <c r="K43" s="296"/>
      <c r="L43" s="250"/>
      <c r="M43" s="250"/>
      <c r="N43" s="250"/>
      <c r="O43" s="250"/>
      <c r="P43" s="250"/>
      <c r="Q43" s="296"/>
      <c r="R43" s="250"/>
      <c r="S43" s="250"/>
      <c r="T43" s="250"/>
      <c r="U43" s="250"/>
      <c r="V43" s="250"/>
      <c r="W43" s="250"/>
      <c r="X43" s="296"/>
      <c r="Y43" s="250"/>
      <c r="Z43" s="250"/>
      <c r="AA43" s="250"/>
      <c r="AB43" s="250"/>
      <c r="AC43" s="250"/>
      <c r="AD43" s="296"/>
      <c r="AE43" s="296"/>
      <c r="AF43" s="296"/>
      <c r="AG43" s="250"/>
      <c r="AH43" s="250"/>
      <c r="AI43" s="250"/>
      <c r="AJ43" s="250"/>
      <c r="AK43" s="298"/>
      <c r="AL43" s="203"/>
      <c r="AM43" s="203"/>
      <c r="AN43" s="203"/>
      <c r="AO43" s="203"/>
      <c r="AP43" s="250"/>
      <c r="AQ43" s="250"/>
      <c r="AR43" s="250"/>
      <c r="AS43" s="250"/>
      <c r="AT43" s="388"/>
      <c r="AU43" s="389"/>
      <c r="AV43" s="389"/>
      <c r="AW43" s="390"/>
      <c r="AX43" s="389"/>
      <c r="AY43" s="250"/>
      <c r="AZ43" s="250"/>
      <c r="BA43" s="250"/>
      <c r="BB43" s="250"/>
      <c r="BC43" s="388">
        <v>291</v>
      </c>
      <c r="BD43" s="389"/>
      <c r="BE43" s="389"/>
      <c r="BF43" s="390"/>
      <c r="BG43" s="389"/>
      <c r="BH43" s="250">
        <v>291</v>
      </c>
      <c r="BI43" s="250"/>
      <c r="BJ43" s="250"/>
      <c r="BK43" s="250"/>
      <c r="BL43" s="388">
        <v>341</v>
      </c>
      <c r="BM43" s="389"/>
      <c r="BN43" s="389"/>
      <c r="BO43" s="390"/>
      <c r="BP43" s="389"/>
      <c r="BQ43" s="250">
        <v>341</v>
      </c>
      <c r="BR43" s="250"/>
      <c r="BS43" s="250"/>
      <c r="BT43" s="250"/>
      <c r="BU43" s="388">
        <v>341</v>
      </c>
      <c r="BV43" s="389"/>
      <c r="BW43" s="389"/>
      <c r="BX43" s="390"/>
      <c r="BY43" s="389"/>
      <c r="BZ43" s="250">
        <v>341</v>
      </c>
      <c r="CA43" s="250"/>
      <c r="CB43" s="250"/>
      <c r="CC43" s="250"/>
      <c r="CD43" s="423">
        <v>346</v>
      </c>
      <c r="CE43" s="250">
        <v>346</v>
      </c>
      <c r="CF43" s="250"/>
      <c r="CG43" s="250"/>
      <c r="CH43" s="250"/>
      <c r="CI43" s="423">
        <v>346</v>
      </c>
      <c r="CJ43" s="250">
        <v>346</v>
      </c>
      <c r="CK43" s="250"/>
      <c r="CL43" s="250"/>
      <c r="CM43" s="250"/>
    </row>
    <row r="44" spans="1:176" ht="78.75" customHeight="1" x14ac:dyDescent="0.25">
      <c r="A44" s="301" t="s">
        <v>186</v>
      </c>
      <c r="B44" s="251" t="s">
        <v>122</v>
      </c>
      <c r="C44" s="303" t="s">
        <v>172</v>
      </c>
      <c r="D44" s="303" t="s">
        <v>146</v>
      </c>
      <c r="E44" s="417">
        <v>12828.6</v>
      </c>
      <c r="F44" s="295"/>
      <c r="G44" s="295"/>
      <c r="H44" s="250"/>
      <c r="I44" s="250"/>
      <c r="J44" s="250"/>
      <c r="K44" s="295"/>
      <c r="L44" s="250"/>
      <c r="M44" s="250"/>
      <c r="N44" s="250"/>
      <c r="O44" s="250"/>
      <c r="P44" s="250"/>
      <c r="Q44" s="295"/>
      <c r="R44" s="250"/>
      <c r="S44" s="250"/>
      <c r="T44" s="250"/>
      <c r="U44" s="250"/>
      <c r="V44" s="250"/>
      <c r="W44" s="250"/>
      <c r="X44" s="295"/>
      <c r="Y44" s="250"/>
      <c r="Z44" s="250"/>
      <c r="AA44" s="250"/>
      <c r="AB44" s="250"/>
      <c r="AC44" s="250"/>
      <c r="AD44" s="418">
        <v>12828.6</v>
      </c>
      <c r="AE44" s="296"/>
      <c r="AF44" s="296"/>
      <c r="AG44" s="250"/>
      <c r="AH44" s="250"/>
      <c r="AI44" s="250"/>
      <c r="AJ44" s="250"/>
      <c r="AK44" s="298"/>
      <c r="AL44" s="203"/>
      <c r="AM44" s="203"/>
      <c r="AN44" s="203"/>
      <c r="AO44" s="203"/>
      <c r="AP44" s="250"/>
      <c r="AQ44" s="250"/>
      <c r="AR44" s="250"/>
      <c r="AS44" s="331"/>
      <c r="AT44" s="298"/>
      <c r="AU44" s="203">
        <v>500</v>
      </c>
      <c r="AV44" s="203"/>
      <c r="AW44" s="203"/>
      <c r="AX44" s="203"/>
      <c r="AY44" s="250"/>
      <c r="AZ44" s="250"/>
      <c r="BA44" s="250"/>
      <c r="BB44" s="331"/>
      <c r="BC44" s="298"/>
      <c r="BD44" s="203"/>
      <c r="BE44" s="203"/>
      <c r="BF44" s="203"/>
      <c r="BG44" s="203"/>
      <c r="BH44" s="250"/>
      <c r="BI44" s="250"/>
      <c r="BJ44" s="250"/>
      <c r="BK44" s="331"/>
      <c r="BL44" s="298"/>
      <c r="BM44" s="203"/>
      <c r="BN44" s="203"/>
      <c r="BO44" s="203"/>
      <c r="BP44" s="203"/>
      <c r="BQ44" s="250"/>
      <c r="BR44" s="250"/>
      <c r="BS44" s="250"/>
      <c r="BT44" s="331"/>
      <c r="BU44" s="298"/>
      <c r="BV44" s="203"/>
      <c r="BW44" s="203"/>
      <c r="BX44" s="203"/>
      <c r="BY44" s="203"/>
      <c r="BZ44" s="250"/>
      <c r="CA44" s="250"/>
      <c r="CB44" s="250"/>
      <c r="CC44" s="331"/>
      <c r="CD44" s="381"/>
      <c r="CE44" s="250"/>
      <c r="CF44" s="250"/>
      <c r="CG44" s="250"/>
      <c r="CH44" s="331"/>
      <c r="CI44" s="381"/>
      <c r="CJ44" s="250"/>
      <c r="CK44" s="250"/>
      <c r="CL44" s="250"/>
      <c r="CM44" s="331"/>
    </row>
    <row r="45" spans="1:176" ht="76.5" x14ac:dyDescent="0.25">
      <c r="A45" s="301" t="s">
        <v>157</v>
      </c>
      <c r="B45" s="251" t="s">
        <v>124</v>
      </c>
      <c r="C45" s="304" t="s">
        <v>198</v>
      </c>
      <c r="D45" s="252" t="s">
        <v>204</v>
      </c>
      <c r="E45" s="253">
        <f>AE45+AF45+AK45+AT46+BC46</f>
        <v>158580.79999999999</v>
      </c>
      <c r="F45" s="295"/>
      <c r="G45" s="295"/>
      <c r="H45" s="250"/>
      <c r="I45" s="250"/>
      <c r="J45" s="250"/>
      <c r="K45" s="295"/>
      <c r="L45" s="250"/>
      <c r="M45" s="250"/>
      <c r="N45" s="250"/>
      <c r="O45" s="250"/>
      <c r="P45" s="250"/>
      <c r="Q45" s="295"/>
      <c r="R45" s="250"/>
      <c r="S45" s="250"/>
      <c r="T45" s="250"/>
      <c r="U45" s="250"/>
      <c r="V45" s="250"/>
      <c r="W45" s="250"/>
      <c r="X45" s="295"/>
      <c r="Y45" s="250"/>
      <c r="Z45" s="250"/>
      <c r="AA45" s="250"/>
      <c r="AB45" s="250"/>
      <c r="AC45" s="250"/>
      <c r="AD45" s="295"/>
      <c r="AE45" s="295">
        <v>47172.6</v>
      </c>
      <c r="AF45" s="296">
        <v>62478.1</v>
      </c>
      <c r="AG45" s="250">
        <v>61611.3</v>
      </c>
      <c r="AH45" s="250">
        <v>866.8</v>
      </c>
      <c r="AI45" s="250"/>
      <c r="AJ45" s="250"/>
      <c r="AK45" s="310">
        <v>48930.1</v>
      </c>
      <c r="AL45" s="203">
        <v>51391</v>
      </c>
      <c r="AM45" s="203"/>
      <c r="AN45" s="203"/>
      <c r="AO45" s="203"/>
      <c r="AP45" s="334">
        <v>48930.1</v>
      </c>
      <c r="AQ45" s="250"/>
      <c r="AR45" s="250"/>
      <c r="AS45" s="250"/>
      <c r="AT45" s="298">
        <v>52906.9</v>
      </c>
      <c r="AU45" s="203"/>
      <c r="AV45" s="203"/>
      <c r="AW45" s="203"/>
      <c r="AX45" s="203"/>
      <c r="AY45" s="250">
        <v>52906.9</v>
      </c>
      <c r="AZ45" s="250"/>
      <c r="BA45" s="250"/>
      <c r="BB45" s="250"/>
      <c r="BC45" s="298">
        <v>56068.1</v>
      </c>
      <c r="BD45" s="203"/>
      <c r="BE45" s="203"/>
      <c r="BF45" s="203"/>
      <c r="BG45" s="203"/>
      <c r="BH45" s="250">
        <v>56068.1</v>
      </c>
      <c r="BI45" s="250"/>
      <c r="BJ45" s="250"/>
      <c r="BK45" s="250"/>
      <c r="BL45" s="298"/>
      <c r="BM45" s="203"/>
      <c r="BN45" s="203"/>
      <c r="BO45" s="203"/>
      <c r="BP45" s="203"/>
      <c r="BQ45" s="250"/>
      <c r="BR45" s="250"/>
      <c r="BS45" s="250"/>
      <c r="BT45" s="250"/>
      <c r="BU45" s="298"/>
      <c r="BV45" s="203"/>
      <c r="BW45" s="203"/>
      <c r="BX45" s="203"/>
      <c r="BY45" s="203"/>
      <c r="BZ45" s="250"/>
      <c r="CA45" s="250"/>
      <c r="CB45" s="250"/>
      <c r="CC45" s="250"/>
      <c r="CD45" s="381"/>
      <c r="CE45" s="250"/>
      <c r="CF45" s="250"/>
      <c r="CG45" s="250"/>
      <c r="CH45" s="250"/>
      <c r="CI45" s="381"/>
      <c r="CJ45" s="250"/>
      <c r="CK45" s="250"/>
      <c r="CL45" s="250"/>
      <c r="CM45" s="250"/>
    </row>
    <row r="46" spans="1:176" ht="90" customHeight="1" x14ac:dyDescent="0.25">
      <c r="A46" s="299" t="s">
        <v>196</v>
      </c>
      <c r="B46" s="251" t="s">
        <v>128</v>
      </c>
      <c r="C46" s="303" t="s">
        <v>171</v>
      </c>
      <c r="D46" s="252" t="s">
        <v>150</v>
      </c>
      <c r="E46" s="254">
        <v>1312.6</v>
      </c>
      <c r="F46" s="295"/>
      <c r="G46" s="295"/>
      <c r="H46" s="250"/>
      <c r="I46" s="250"/>
      <c r="J46" s="250"/>
      <c r="K46" s="295"/>
      <c r="L46" s="250"/>
      <c r="M46" s="250"/>
      <c r="N46" s="250"/>
      <c r="O46" s="250"/>
      <c r="P46" s="250"/>
      <c r="Q46" s="295"/>
      <c r="R46" s="250"/>
      <c r="S46" s="250"/>
      <c r="T46" s="250"/>
      <c r="U46" s="250"/>
      <c r="V46" s="250"/>
      <c r="W46" s="250"/>
      <c r="X46" s="295"/>
      <c r="Y46" s="295"/>
      <c r="Z46" s="295"/>
      <c r="AA46" s="295"/>
      <c r="AB46" s="295"/>
      <c r="AC46" s="295"/>
      <c r="AD46" s="295"/>
      <c r="AE46" s="295">
        <v>243.4</v>
      </c>
      <c r="AF46" s="296">
        <v>476.9</v>
      </c>
      <c r="AG46" s="254">
        <v>476.9</v>
      </c>
      <c r="AH46" s="250"/>
      <c r="AI46" s="250"/>
      <c r="AJ46" s="250"/>
      <c r="AK46" s="297">
        <v>592.29999999999995</v>
      </c>
      <c r="AL46" s="413">
        <v>678.7</v>
      </c>
      <c r="AM46" s="203"/>
      <c r="AN46" s="203"/>
      <c r="AO46" s="203"/>
      <c r="AP46" s="332">
        <v>592.29999999999995</v>
      </c>
      <c r="AQ46" s="250"/>
      <c r="AR46" s="250"/>
      <c r="AS46" s="256"/>
      <c r="AT46" s="298"/>
      <c r="AU46" s="203">
        <v>54111.3</v>
      </c>
      <c r="AV46" s="203"/>
      <c r="AW46" s="203"/>
      <c r="AX46" s="203"/>
      <c r="AY46" s="250"/>
      <c r="AZ46" s="250"/>
      <c r="BA46" s="250"/>
      <c r="BB46" s="256"/>
      <c r="BC46" s="298"/>
      <c r="BD46" s="203">
        <v>56994.400000000001</v>
      </c>
      <c r="BE46" s="203"/>
      <c r="BF46" s="203"/>
      <c r="BG46" s="203"/>
      <c r="BH46" s="250"/>
      <c r="BI46" s="250"/>
      <c r="BJ46" s="250"/>
      <c r="BK46" s="256"/>
      <c r="BL46" s="298"/>
      <c r="BM46" s="203"/>
      <c r="BN46" s="203"/>
      <c r="BO46" s="203"/>
      <c r="BP46" s="203"/>
      <c r="BQ46" s="250"/>
      <c r="BR46" s="250"/>
      <c r="BS46" s="250"/>
      <c r="BT46" s="256"/>
      <c r="BU46" s="298"/>
      <c r="BV46" s="203"/>
      <c r="BW46" s="203"/>
      <c r="BX46" s="203"/>
      <c r="BY46" s="203"/>
      <c r="BZ46" s="250"/>
      <c r="CA46" s="250"/>
      <c r="CB46" s="250"/>
      <c r="CC46" s="256"/>
      <c r="CD46" s="381"/>
      <c r="CE46" s="250"/>
      <c r="CF46" s="250"/>
      <c r="CG46" s="250"/>
      <c r="CH46" s="256"/>
      <c r="CI46" s="381"/>
      <c r="CJ46" s="250"/>
      <c r="CK46" s="250"/>
      <c r="CL46" s="250"/>
      <c r="CM46" s="256"/>
    </row>
    <row r="47" spans="1:176" ht="24.75" customHeight="1" x14ac:dyDescent="0.25">
      <c r="A47" s="300"/>
      <c r="B47" s="255"/>
      <c r="C47" s="256"/>
      <c r="D47" s="257" t="s">
        <v>102</v>
      </c>
      <c r="E47" s="258">
        <f>SUM(E10:E46)</f>
        <v>2252195.6910000001</v>
      </c>
      <c r="F47" s="313"/>
      <c r="G47" s="314">
        <f t="shared" ref="G47:AL47" si="0">SUM(G10:G46)</f>
        <v>2075.1</v>
      </c>
      <c r="H47" s="314">
        <f t="shared" si="0"/>
        <v>1077.2</v>
      </c>
      <c r="I47" s="314">
        <f t="shared" si="0"/>
        <v>997.9</v>
      </c>
      <c r="J47" s="314">
        <f t="shared" si="0"/>
        <v>0</v>
      </c>
      <c r="K47" s="314">
        <f t="shared" si="0"/>
        <v>110057.05</v>
      </c>
      <c r="L47" s="314">
        <f t="shared" si="0"/>
        <v>30594.879999999997</v>
      </c>
      <c r="M47" s="314">
        <f t="shared" si="0"/>
        <v>55850.87</v>
      </c>
      <c r="N47" s="314">
        <f t="shared" si="0"/>
        <v>118</v>
      </c>
      <c r="O47" s="314">
        <f t="shared" si="0"/>
        <v>0</v>
      </c>
      <c r="P47" s="314">
        <f t="shared" si="0"/>
        <v>23493.3</v>
      </c>
      <c r="Q47" s="314">
        <f t="shared" si="0"/>
        <v>85658.49000000002</v>
      </c>
      <c r="R47" s="314">
        <f t="shared" si="0"/>
        <v>48553.33</v>
      </c>
      <c r="S47" s="314">
        <f t="shared" si="0"/>
        <v>36385.449999999997</v>
      </c>
      <c r="T47" s="314">
        <f t="shared" si="0"/>
        <v>105.2</v>
      </c>
      <c r="U47" s="314">
        <f t="shared" si="0"/>
        <v>0</v>
      </c>
      <c r="V47" s="314">
        <f t="shared" si="0"/>
        <v>0</v>
      </c>
      <c r="W47" s="314">
        <f t="shared" si="0"/>
        <v>38.51</v>
      </c>
      <c r="X47" s="314">
        <f t="shared" si="0"/>
        <v>151882.80000000002</v>
      </c>
      <c r="Y47" s="314">
        <f t="shared" si="0"/>
        <v>80135.569999999992</v>
      </c>
      <c r="Z47" s="314">
        <f t="shared" si="0"/>
        <v>92501.62</v>
      </c>
      <c r="AA47" s="314">
        <f t="shared" si="0"/>
        <v>418.5</v>
      </c>
      <c r="AB47" s="314">
        <f t="shared" si="0"/>
        <v>0</v>
      </c>
      <c r="AC47" s="314">
        <f t="shared" si="0"/>
        <v>7.11</v>
      </c>
      <c r="AD47" s="314">
        <f t="shared" si="0"/>
        <v>356395.12099999993</v>
      </c>
      <c r="AE47" s="314">
        <f t="shared" si="0"/>
        <v>405684.73</v>
      </c>
      <c r="AF47" s="314">
        <f t="shared" si="0"/>
        <v>350517.89999999997</v>
      </c>
      <c r="AG47" s="314">
        <f t="shared" si="0"/>
        <v>194487.90000000005</v>
      </c>
      <c r="AH47" s="314">
        <f t="shared" si="0"/>
        <v>156029.9</v>
      </c>
      <c r="AI47" s="314">
        <f t="shared" si="0"/>
        <v>0</v>
      </c>
      <c r="AJ47" s="314">
        <f t="shared" si="0"/>
        <v>0</v>
      </c>
      <c r="AK47" s="314">
        <f t="shared" si="0"/>
        <v>199691.22999999998</v>
      </c>
      <c r="AL47" s="314">
        <f t="shared" si="0"/>
        <v>95239.055999999997</v>
      </c>
      <c r="AM47" s="314">
        <f t="shared" ref="AM47:BR47" si="1">SUM(AM10:AM46)</f>
        <v>117478.27100000001</v>
      </c>
      <c r="AN47" s="314">
        <f t="shared" si="1"/>
        <v>0</v>
      </c>
      <c r="AO47" s="314">
        <f t="shared" si="1"/>
        <v>0</v>
      </c>
      <c r="AP47" s="314">
        <f t="shared" si="1"/>
        <v>158125.72999999998</v>
      </c>
      <c r="AQ47" s="314">
        <f t="shared" si="1"/>
        <v>40756.400000000001</v>
      </c>
      <c r="AR47" s="314">
        <f t="shared" si="1"/>
        <v>0</v>
      </c>
      <c r="AS47" s="314">
        <f t="shared" si="1"/>
        <v>809.1</v>
      </c>
      <c r="AT47" s="314">
        <f t="shared" si="1"/>
        <v>195794.24</v>
      </c>
      <c r="AU47" s="314">
        <f t="shared" si="1"/>
        <v>68611.05</v>
      </c>
      <c r="AV47" s="314">
        <f t="shared" si="1"/>
        <v>0</v>
      </c>
      <c r="AW47" s="314">
        <f t="shared" si="1"/>
        <v>0</v>
      </c>
      <c r="AX47" s="314">
        <f t="shared" si="1"/>
        <v>0</v>
      </c>
      <c r="AY47" s="314">
        <f t="shared" si="1"/>
        <v>194998.74</v>
      </c>
      <c r="AZ47" s="314">
        <f t="shared" si="1"/>
        <v>0</v>
      </c>
      <c r="BA47" s="314">
        <f t="shared" si="1"/>
        <v>0</v>
      </c>
      <c r="BB47" s="314">
        <f t="shared" si="1"/>
        <v>795.5</v>
      </c>
      <c r="BC47" s="314">
        <f t="shared" si="1"/>
        <v>186875.75999999998</v>
      </c>
      <c r="BD47" s="314">
        <f t="shared" si="1"/>
        <v>60652.55</v>
      </c>
      <c r="BE47" s="314">
        <f t="shared" si="1"/>
        <v>0</v>
      </c>
      <c r="BF47" s="314">
        <f t="shared" si="1"/>
        <v>0</v>
      </c>
      <c r="BG47" s="314">
        <f t="shared" si="1"/>
        <v>0</v>
      </c>
      <c r="BH47" s="314">
        <f t="shared" si="1"/>
        <v>195101.36</v>
      </c>
      <c r="BI47" s="314">
        <f t="shared" si="1"/>
        <v>0</v>
      </c>
      <c r="BJ47" s="314">
        <f t="shared" si="1"/>
        <v>0</v>
      </c>
      <c r="BK47" s="314">
        <f t="shared" si="1"/>
        <v>757.5</v>
      </c>
      <c r="BL47" s="314">
        <f t="shared" si="1"/>
        <v>135893.88999999998</v>
      </c>
      <c r="BM47" s="314">
        <f t="shared" si="1"/>
        <v>4183.6000000000004</v>
      </c>
      <c r="BN47" s="314">
        <f t="shared" si="1"/>
        <v>0</v>
      </c>
      <c r="BO47" s="314">
        <f t="shared" si="1"/>
        <v>0</v>
      </c>
      <c r="BP47" s="314">
        <f t="shared" si="1"/>
        <v>0</v>
      </c>
      <c r="BQ47" s="314">
        <f t="shared" si="1"/>
        <v>135059.69</v>
      </c>
      <c r="BR47" s="314">
        <f t="shared" si="1"/>
        <v>0</v>
      </c>
      <c r="BS47" s="314">
        <f t="shared" ref="BS47:BU47" si="2">SUM(BS10:BS46)</f>
        <v>0</v>
      </c>
      <c r="BT47" s="314">
        <f t="shared" si="2"/>
        <v>834.2</v>
      </c>
      <c r="BU47" s="314">
        <f t="shared" si="2"/>
        <v>115621.86</v>
      </c>
      <c r="BV47" s="419">
        <f>SUM(BV10:BV44)</f>
        <v>700.2</v>
      </c>
      <c r="BW47" s="419">
        <f>SUM(BW10:BW44)</f>
        <v>0</v>
      </c>
      <c r="BX47" s="419">
        <f>SUM(BX10:BX44)</f>
        <v>0</v>
      </c>
      <c r="BY47" s="419">
        <f>SUM(BY10:BY44)</f>
        <v>0</v>
      </c>
      <c r="BZ47" s="314">
        <f>SUM(BZ10:BZ46)</f>
        <v>115621.86</v>
      </c>
      <c r="CA47" s="314">
        <f>SUM(CA10:CA46)</f>
        <v>0</v>
      </c>
      <c r="CB47" s="314">
        <f>SUM(CB10:CB46)</f>
        <v>0</v>
      </c>
      <c r="CC47" s="314">
        <f>SUM(CC10:CC46)</f>
        <v>0</v>
      </c>
      <c r="CD47" s="420">
        <v>5451.8</v>
      </c>
      <c r="CE47" s="314">
        <f>SUM(CE10:CE46)</f>
        <v>59694.700000000004</v>
      </c>
      <c r="CF47" s="314">
        <f>SUM(CF10:CF46)</f>
        <v>0</v>
      </c>
      <c r="CG47" s="314">
        <f>SUM(CG10:CG46)</f>
        <v>0</v>
      </c>
      <c r="CH47" s="314">
        <f>SUM(CH10:CH46)</f>
        <v>0</v>
      </c>
      <c r="CI47" s="424">
        <v>346</v>
      </c>
      <c r="CJ47" s="314">
        <v>346</v>
      </c>
      <c r="CK47" s="314">
        <f>SUM(CK10:CK46)</f>
        <v>0</v>
      </c>
      <c r="CL47" s="314">
        <f>SUM(CL10:CL46)</f>
        <v>0</v>
      </c>
      <c r="CM47" s="314">
        <f>SUM(CM10:CM46)</f>
        <v>0</v>
      </c>
    </row>
    <row r="48" spans="1:176" ht="15" customHeight="1" x14ac:dyDescent="0.25">
      <c r="A48" s="486" t="s">
        <v>110</v>
      </c>
      <c r="B48" s="486"/>
      <c r="C48" s="486"/>
      <c r="D48" s="486"/>
      <c r="E48" s="486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1"/>
      <c r="AE48" s="260"/>
      <c r="AF48" s="261"/>
      <c r="AG48" s="260"/>
      <c r="AH48" s="260"/>
      <c r="AI48" s="260"/>
      <c r="AJ48" s="260"/>
      <c r="AK48" s="205"/>
      <c r="AL48" s="205"/>
      <c r="AM48" s="205"/>
      <c r="AN48" s="205"/>
      <c r="AO48" s="205"/>
      <c r="AP48" s="261"/>
      <c r="AQ48" s="260"/>
      <c r="AR48" s="260"/>
      <c r="AS48" s="260"/>
      <c r="AT48" s="205"/>
      <c r="AU48" s="205"/>
      <c r="AV48" s="205"/>
      <c r="AW48" s="205"/>
      <c r="AX48" s="205"/>
      <c r="AY48" s="261"/>
      <c r="AZ48" s="260"/>
      <c r="BA48" s="260"/>
      <c r="BB48" s="260"/>
      <c r="BC48" s="205"/>
      <c r="BD48" s="205"/>
      <c r="BE48" s="205"/>
      <c r="BF48" s="205"/>
      <c r="BG48" s="205"/>
      <c r="BH48" s="261"/>
      <c r="BI48" s="260"/>
      <c r="BJ48" s="260"/>
      <c r="BK48" s="260"/>
      <c r="BL48" s="205"/>
      <c r="BM48" s="205"/>
      <c r="BN48" s="205"/>
      <c r="BO48" s="205"/>
      <c r="BP48" s="205"/>
      <c r="BQ48" s="261"/>
      <c r="BR48" s="260"/>
      <c r="BS48" s="260"/>
      <c r="BT48" s="260"/>
      <c r="BU48" s="206"/>
      <c r="BV48" s="200"/>
      <c r="BW48" s="200"/>
      <c r="BX48" s="200"/>
      <c r="BY48" s="200"/>
      <c r="BZ48" s="261"/>
      <c r="CA48" s="260"/>
      <c r="CB48" s="260"/>
      <c r="CC48" s="260"/>
      <c r="CE48" s="261"/>
      <c r="CF48" s="260"/>
      <c r="CG48" s="260"/>
      <c r="CH48" s="260"/>
      <c r="CJ48" s="261"/>
      <c r="CK48" s="260"/>
      <c r="CL48" s="260"/>
      <c r="CM48" s="260"/>
    </row>
    <row r="49" spans="1:91" ht="15" customHeight="1" x14ac:dyDescent="0.25">
      <c r="A49" s="262" t="s">
        <v>123</v>
      </c>
      <c r="B49" s="263"/>
      <c r="C49" s="263"/>
      <c r="D49" s="263"/>
      <c r="E49" s="263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1"/>
      <c r="AE49" s="260"/>
      <c r="AF49" s="261"/>
      <c r="AG49" s="260"/>
      <c r="AH49" s="260"/>
      <c r="AI49" s="260"/>
      <c r="AJ49" s="260"/>
      <c r="AK49" s="205"/>
      <c r="AL49" s="205"/>
      <c r="AM49" s="205"/>
      <c r="AN49" s="205"/>
      <c r="AO49" s="205"/>
      <c r="AP49" s="261"/>
      <c r="AQ49" s="260"/>
      <c r="AR49" s="260"/>
      <c r="AS49" s="260"/>
      <c r="AT49" s="205"/>
      <c r="AU49" s="205"/>
      <c r="AV49" s="205"/>
      <c r="AW49" s="205"/>
      <c r="AX49" s="205"/>
      <c r="AY49" s="261"/>
      <c r="AZ49" s="260"/>
      <c r="BA49" s="260"/>
      <c r="BB49" s="260"/>
      <c r="BC49" s="205"/>
      <c r="BD49" s="205"/>
      <c r="BE49" s="205"/>
      <c r="BF49" s="205"/>
      <c r="BG49" s="205"/>
      <c r="BH49" s="261"/>
      <c r="BI49" s="260"/>
      <c r="BJ49" s="260"/>
      <c r="BK49" s="260"/>
      <c r="BL49" s="205"/>
      <c r="BM49" s="205"/>
      <c r="BN49" s="205"/>
      <c r="BO49" s="205"/>
      <c r="BP49" s="205"/>
      <c r="BQ49" s="261"/>
      <c r="BR49" s="260"/>
      <c r="BS49" s="260"/>
      <c r="BT49" s="260"/>
      <c r="BU49" s="206"/>
      <c r="BV49" s="200"/>
      <c r="BW49" s="200"/>
      <c r="BX49" s="200"/>
      <c r="BY49" s="200"/>
      <c r="BZ49" s="261"/>
      <c r="CA49" s="260"/>
      <c r="CB49" s="260"/>
      <c r="CC49" s="260"/>
      <c r="CE49" s="261"/>
      <c r="CF49" s="260"/>
      <c r="CG49" s="260"/>
      <c r="CH49" s="260"/>
      <c r="CJ49" s="261"/>
      <c r="CK49" s="260"/>
      <c r="CL49" s="260"/>
      <c r="CM49" s="260"/>
    </row>
    <row r="50" spans="1:91" ht="24" customHeight="1" x14ac:dyDescent="0.25">
      <c r="A50" s="264"/>
      <c r="B50" s="265"/>
      <c r="C50" s="266"/>
      <c r="D50" s="267"/>
      <c r="E50" s="267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05"/>
      <c r="AL50" s="205"/>
      <c r="AM50" s="205"/>
      <c r="AN50" s="205"/>
      <c r="AO50" s="205"/>
      <c r="AP50" s="260"/>
      <c r="AQ50" s="260"/>
      <c r="AR50" s="260"/>
      <c r="AS50" s="260"/>
      <c r="AT50" s="205"/>
      <c r="AU50" s="205"/>
      <c r="AV50" s="205"/>
      <c r="AW50" s="205"/>
      <c r="AX50" s="205"/>
      <c r="AY50" s="260"/>
      <c r="AZ50" s="260"/>
      <c r="BA50" s="260"/>
      <c r="BB50" s="260"/>
      <c r="BC50" s="205"/>
      <c r="BD50" s="205"/>
      <c r="BE50" s="205"/>
      <c r="BF50" s="205"/>
      <c r="BG50" s="205"/>
      <c r="BH50" s="260"/>
      <c r="BI50" s="260"/>
      <c r="BJ50" s="260"/>
      <c r="BK50" s="260"/>
      <c r="BL50" s="205"/>
      <c r="BM50" s="205"/>
      <c r="BN50" s="205"/>
      <c r="BO50" s="205"/>
      <c r="BP50" s="205"/>
      <c r="BQ50" s="260"/>
      <c r="BR50" s="260"/>
      <c r="BS50" s="260"/>
      <c r="BT50" s="260"/>
      <c r="BU50" s="206"/>
      <c r="BV50" s="200"/>
      <c r="BW50" s="200"/>
      <c r="BX50" s="200"/>
      <c r="BY50" s="200"/>
      <c r="BZ50" s="260"/>
      <c r="CA50" s="260"/>
      <c r="CB50" s="260"/>
      <c r="CC50" s="260"/>
      <c r="CE50" s="260"/>
      <c r="CF50" s="260"/>
      <c r="CG50" s="260"/>
      <c r="CH50" s="260"/>
      <c r="CJ50" s="260"/>
      <c r="CK50" s="260"/>
      <c r="CL50" s="260"/>
      <c r="CM50" s="260"/>
    </row>
    <row r="51" spans="1:91" x14ac:dyDescent="0.25">
      <c r="A51" s="268"/>
      <c r="B51" s="269" t="s">
        <v>111</v>
      </c>
      <c r="C51" s="270"/>
      <c r="D51" s="267"/>
      <c r="E51" s="267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05"/>
      <c r="AL51" s="205"/>
      <c r="AM51" s="205"/>
      <c r="AN51" s="205"/>
      <c r="AO51" s="205"/>
      <c r="AP51" s="260"/>
      <c r="AQ51" s="260"/>
      <c r="AR51" s="260"/>
      <c r="AS51" s="260"/>
      <c r="AT51" s="205"/>
      <c r="AU51" s="205"/>
      <c r="AV51" s="205"/>
      <c r="AW51" s="205"/>
      <c r="AX51" s="205"/>
      <c r="AY51" s="260"/>
      <c r="AZ51" s="260"/>
      <c r="BA51" s="260"/>
      <c r="BB51" s="260"/>
      <c r="BC51" s="205"/>
      <c r="BD51" s="205"/>
      <c r="BE51" s="205"/>
      <c r="BF51" s="205"/>
      <c r="BG51" s="205"/>
      <c r="BH51" s="260"/>
      <c r="BI51" s="260"/>
      <c r="BJ51" s="260"/>
      <c r="BK51" s="260"/>
      <c r="BL51" s="205"/>
      <c r="BM51" s="205"/>
      <c r="BN51" s="205"/>
      <c r="BO51" s="205"/>
      <c r="BP51" s="205"/>
      <c r="BQ51" s="260"/>
      <c r="BR51" s="260"/>
      <c r="BS51" s="260"/>
      <c r="BT51" s="260"/>
      <c r="BU51" s="206"/>
      <c r="BV51" s="200"/>
      <c r="BW51" s="200"/>
      <c r="BX51" s="200"/>
      <c r="BY51" s="200"/>
      <c r="BZ51" s="260"/>
      <c r="CA51" s="260"/>
      <c r="CB51" s="260"/>
      <c r="CC51" s="260"/>
      <c r="CE51" s="260"/>
      <c r="CF51" s="260"/>
      <c r="CG51" s="260"/>
      <c r="CH51" s="260"/>
      <c r="CJ51" s="260"/>
      <c r="CK51" s="260"/>
      <c r="CL51" s="260"/>
      <c r="CM51" s="260"/>
    </row>
    <row r="52" spans="1:91" ht="11.25" customHeight="1" thickBot="1" x14ac:dyDescent="0.3">
      <c r="A52" s="268"/>
      <c r="B52" s="269" t="s">
        <v>112</v>
      </c>
      <c r="C52" s="270"/>
      <c r="D52" s="267"/>
      <c r="E52" s="267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05"/>
      <c r="AL52" s="205"/>
      <c r="AM52" s="205"/>
      <c r="AN52" s="205"/>
      <c r="AO52" s="205"/>
      <c r="AP52" s="260"/>
      <c r="AQ52" s="260"/>
      <c r="AR52" s="260"/>
      <c r="AS52" s="260"/>
      <c r="AT52" s="205"/>
      <c r="AU52" s="205"/>
      <c r="AV52" s="205"/>
      <c r="AW52" s="205"/>
      <c r="AX52" s="205"/>
      <c r="AY52" s="260"/>
      <c r="AZ52" s="260"/>
      <c r="BA52" s="260"/>
      <c r="BB52" s="260"/>
      <c r="BC52" s="205"/>
      <c r="BD52" s="205"/>
      <c r="BE52" s="205"/>
      <c r="BF52" s="205"/>
      <c r="BG52" s="205"/>
      <c r="BH52" s="260"/>
      <c r="BI52" s="260"/>
      <c r="BJ52" s="260"/>
      <c r="BK52" s="260"/>
      <c r="BL52" s="205"/>
      <c r="BM52" s="205"/>
      <c r="BN52" s="205"/>
      <c r="BO52" s="205"/>
      <c r="BP52" s="205"/>
      <c r="BQ52" s="260"/>
      <c r="BR52" s="260"/>
      <c r="BS52" s="260"/>
      <c r="BT52" s="260"/>
      <c r="BU52" s="206"/>
      <c r="BV52" s="200"/>
      <c r="BW52" s="200"/>
      <c r="BX52" s="200"/>
      <c r="BY52" s="200"/>
      <c r="BZ52" s="260"/>
      <c r="CA52" s="260"/>
      <c r="CB52" s="260"/>
      <c r="CC52" s="260"/>
      <c r="CE52" s="260"/>
      <c r="CF52" s="260"/>
      <c r="CG52" s="260"/>
      <c r="CH52" s="260"/>
      <c r="CJ52" s="260"/>
      <c r="CK52" s="260"/>
      <c r="CL52" s="260"/>
      <c r="CM52" s="260"/>
    </row>
    <row r="53" spans="1:91" ht="15.75" hidden="1" customHeight="1" thickBot="1" x14ac:dyDescent="0.3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05"/>
      <c r="AL53" s="205"/>
      <c r="AM53" s="205"/>
      <c r="AN53" s="205"/>
      <c r="AO53" s="205"/>
      <c r="AP53" s="260"/>
      <c r="AQ53" s="260"/>
      <c r="AR53" s="260"/>
      <c r="AS53" s="260"/>
      <c r="AT53" s="205"/>
      <c r="AU53" s="205"/>
      <c r="AV53" s="205"/>
      <c r="AW53" s="205"/>
      <c r="AX53" s="205"/>
      <c r="AY53" s="260"/>
      <c r="AZ53" s="260"/>
      <c r="BA53" s="260"/>
      <c r="BB53" s="260"/>
      <c r="BC53" s="205"/>
      <c r="BD53" s="205"/>
      <c r="BE53" s="205"/>
      <c r="BF53" s="205"/>
      <c r="BG53" s="205"/>
      <c r="BH53" s="260"/>
      <c r="BI53" s="260"/>
      <c r="BJ53" s="260"/>
      <c r="BK53" s="260"/>
      <c r="BL53" s="205"/>
      <c r="BM53" s="205"/>
      <c r="BN53" s="205"/>
      <c r="BO53" s="205"/>
      <c r="BP53" s="205"/>
      <c r="BQ53" s="260"/>
      <c r="BR53" s="260"/>
      <c r="BS53" s="260"/>
      <c r="BT53" s="260"/>
      <c r="BU53" s="206"/>
      <c r="BV53" s="200"/>
      <c r="BW53" s="200"/>
      <c r="BX53" s="200"/>
      <c r="BY53" s="200"/>
      <c r="BZ53" s="260"/>
      <c r="CA53" s="260"/>
      <c r="CB53" s="260"/>
      <c r="CC53" s="260"/>
      <c r="CE53" s="260"/>
      <c r="CF53" s="260"/>
      <c r="CG53" s="260"/>
      <c r="CH53" s="260"/>
      <c r="CJ53" s="260"/>
      <c r="CK53" s="260"/>
      <c r="CL53" s="260"/>
      <c r="CM53" s="260"/>
    </row>
    <row r="54" spans="1:91" ht="42.75" thickBot="1" x14ac:dyDescent="0.3">
      <c r="A54" s="480" t="s">
        <v>103</v>
      </c>
      <c r="B54" s="482" t="s">
        <v>0</v>
      </c>
      <c r="C54" s="271"/>
      <c r="D54" s="471" t="s">
        <v>2</v>
      </c>
      <c r="E54" s="272"/>
      <c r="F54" s="473" t="s">
        <v>4</v>
      </c>
      <c r="G54" s="273">
        <v>2013</v>
      </c>
      <c r="K54" s="273">
        <v>2014</v>
      </c>
      <c r="Q54" s="273">
        <v>2015</v>
      </c>
      <c r="R54" s="228">
        <v>2012</v>
      </c>
      <c r="S54" s="228">
        <v>2012</v>
      </c>
      <c r="T54" s="228">
        <v>2012</v>
      </c>
      <c r="U54" s="228">
        <v>2012</v>
      </c>
      <c r="V54" s="228">
        <v>2012</v>
      </c>
      <c r="W54" s="228">
        <v>2012</v>
      </c>
      <c r="X54" s="358">
        <v>2016</v>
      </c>
      <c r="Y54" s="228">
        <v>2013</v>
      </c>
      <c r="Z54" s="228">
        <v>2013</v>
      </c>
      <c r="AA54" s="228"/>
      <c r="AB54" s="228">
        <v>2013</v>
      </c>
      <c r="AC54" s="274">
        <v>2013</v>
      </c>
      <c r="AD54" s="362" t="s">
        <v>233</v>
      </c>
      <c r="AE54" s="361">
        <v>2017</v>
      </c>
      <c r="AF54" s="362" t="s">
        <v>233</v>
      </c>
      <c r="AG54" s="364" t="s">
        <v>140</v>
      </c>
      <c r="AH54" s="362" t="s">
        <v>233</v>
      </c>
      <c r="AI54" s="335"/>
      <c r="AJ54" s="335"/>
      <c r="AL54" s="207" t="s">
        <v>136</v>
      </c>
      <c r="AM54" s="207" t="s">
        <v>137</v>
      </c>
      <c r="AN54" s="207" t="s">
        <v>138</v>
      </c>
      <c r="AO54" s="346" t="s">
        <v>139</v>
      </c>
      <c r="AP54" s="335"/>
      <c r="AQ54" s="335"/>
      <c r="AR54" s="335"/>
      <c r="AS54" s="335"/>
      <c r="AT54" s="357"/>
      <c r="AU54" s="340"/>
      <c r="AV54" s="340"/>
      <c r="AW54" s="340"/>
      <c r="AX54" s="340"/>
      <c r="AY54" s="335"/>
      <c r="AZ54" s="335"/>
      <c r="BA54" s="335"/>
      <c r="BB54" s="335"/>
      <c r="BC54" s="340"/>
      <c r="BD54" s="340"/>
      <c r="BE54" s="340"/>
      <c r="BF54" s="340"/>
      <c r="BG54" s="340"/>
      <c r="BH54" s="335"/>
      <c r="BI54" s="335"/>
      <c r="BJ54" s="335"/>
      <c r="BK54" s="335"/>
      <c r="BL54" s="340"/>
      <c r="BM54" s="340"/>
      <c r="BN54" s="340"/>
      <c r="BO54" s="340"/>
      <c r="BP54" s="340"/>
      <c r="BQ54" s="335"/>
      <c r="BR54" s="335"/>
      <c r="BS54" s="335"/>
      <c r="BT54" s="335"/>
      <c r="BU54" s="338"/>
      <c r="BV54" s="210"/>
      <c r="BW54" s="210"/>
      <c r="BX54" s="210"/>
      <c r="BY54" s="210"/>
      <c r="BZ54" s="335"/>
      <c r="CA54" s="335"/>
      <c r="CB54" s="335"/>
      <c r="CC54" s="335"/>
      <c r="CD54" s="339"/>
      <c r="CE54" s="335"/>
      <c r="CF54" s="335"/>
      <c r="CG54" s="335"/>
      <c r="CH54" s="335"/>
      <c r="CI54" s="339"/>
      <c r="CJ54" s="335"/>
      <c r="CK54" s="335"/>
      <c r="CL54" s="335"/>
      <c r="CM54" s="335"/>
    </row>
    <row r="55" spans="1:91" ht="76.5" customHeight="1" thickBot="1" x14ac:dyDescent="0.3">
      <c r="A55" s="481"/>
      <c r="B55" s="483"/>
      <c r="C55" s="230"/>
      <c r="D55" s="472"/>
      <c r="E55" s="275"/>
      <c r="F55" s="474"/>
      <c r="G55" s="276" t="s">
        <v>19</v>
      </c>
      <c r="K55" s="276" t="s">
        <v>19</v>
      </c>
      <c r="Q55" s="276" t="s">
        <v>19</v>
      </c>
      <c r="R55" s="234" t="s">
        <v>14</v>
      </c>
      <c r="S55" s="235" t="s">
        <v>15</v>
      </c>
      <c r="T55" s="235" t="s">
        <v>16</v>
      </c>
      <c r="U55" s="235" t="s">
        <v>20</v>
      </c>
      <c r="V55" s="235" t="s">
        <v>17</v>
      </c>
      <c r="W55" s="236" t="s">
        <v>21</v>
      </c>
      <c r="X55" s="359" t="s">
        <v>19</v>
      </c>
      <c r="Y55" s="231" t="s">
        <v>14</v>
      </c>
      <c r="Z55" s="232" t="s">
        <v>15</v>
      </c>
      <c r="AA55" s="232"/>
      <c r="AB55" s="232" t="s">
        <v>17</v>
      </c>
      <c r="AC55" s="233" t="s">
        <v>21</v>
      </c>
      <c r="AD55" s="359" t="s">
        <v>19</v>
      </c>
      <c r="AE55" s="362" t="s">
        <v>19</v>
      </c>
      <c r="AF55" s="359" t="s">
        <v>19</v>
      </c>
      <c r="AG55" s="362" t="s">
        <v>19</v>
      </c>
      <c r="AH55" s="359" t="s">
        <v>19</v>
      </c>
      <c r="AI55" s="267"/>
      <c r="AJ55" s="267"/>
      <c r="AL55" s="208" t="s">
        <v>19</v>
      </c>
      <c r="AM55" s="208" t="s">
        <v>19</v>
      </c>
      <c r="AN55" s="208" t="s">
        <v>19</v>
      </c>
      <c r="AO55" s="347" t="s">
        <v>19</v>
      </c>
      <c r="AP55" s="285"/>
      <c r="AQ55" s="285"/>
      <c r="AR55" s="285"/>
      <c r="AS55" s="285"/>
      <c r="AT55" s="354"/>
      <c r="AU55" s="340"/>
      <c r="AV55" s="340"/>
      <c r="AW55" s="340"/>
      <c r="AX55" s="340"/>
      <c r="AY55" s="267"/>
      <c r="AZ55" s="267"/>
      <c r="BA55" s="267"/>
      <c r="BB55" s="267"/>
      <c r="BC55" s="340"/>
      <c r="BD55" s="340"/>
      <c r="BE55" s="340"/>
      <c r="BF55" s="340"/>
      <c r="BG55" s="340"/>
      <c r="BH55" s="267"/>
      <c r="BI55" s="267"/>
      <c r="BJ55" s="267"/>
      <c r="BK55" s="267"/>
      <c r="BL55" s="340"/>
      <c r="BM55" s="340"/>
      <c r="BN55" s="340"/>
      <c r="BO55" s="340"/>
      <c r="BP55" s="340"/>
      <c r="BQ55" s="267"/>
      <c r="BR55" s="267"/>
      <c r="BS55" s="267"/>
      <c r="BT55" s="267"/>
      <c r="BU55" s="338"/>
      <c r="BV55" s="210"/>
      <c r="BW55" s="210"/>
      <c r="BX55" s="210"/>
      <c r="BY55" s="210"/>
      <c r="BZ55" s="267"/>
      <c r="CA55" s="267"/>
      <c r="CB55" s="267"/>
      <c r="CC55" s="267"/>
      <c r="CD55" s="339"/>
      <c r="CE55" s="267"/>
      <c r="CF55" s="267"/>
      <c r="CG55" s="267"/>
      <c r="CH55" s="267"/>
      <c r="CI55" s="339"/>
      <c r="CJ55" s="267"/>
      <c r="CK55" s="267"/>
      <c r="CL55" s="267"/>
      <c r="CM55" s="267"/>
    </row>
    <row r="56" spans="1:91" ht="108" customHeight="1" thickBot="1" x14ac:dyDescent="0.3">
      <c r="A56" s="238">
        <v>24</v>
      </c>
      <c r="B56" s="246" t="s">
        <v>113</v>
      </c>
      <c r="C56" s="277" t="s">
        <v>170</v>
      </c>
      <c r="D56" s="243" t="s">
        <v>242</v>
      </c>
      <c r="E56" s="248">
        <v>60627.1</v>
      </c>
      <c r="F56" s="365"/>
      <c r="G56" s="242">
        <v>4739.2</v>
      </c>
      <c r="K56" s="242">
        <v>6882.1</v>
      </c>
      <c r="Q56" s="242">
        <v>7362.6</v>
      </c>
      <c r="R56" s="239"/>
      <c r="S56" s="240"/>
      <c r="T56" s="240"/>
      <c r="U56" s="240"/>
      <c r="V56" s="240"/>
      <c r="W56" s="241"/>
      <c r="X56" s="360">
        <v>7540.1</v>
      </c>
      <c r="Y56" s="239"/>
      <c r="Z56" s="240"/>
      <c r="AA56" s="240"/>
      <c r="AB56" s="240"/>
      <c r="AC56" s="241"/>
      <c r="AD56" s="376">
        <v>7540.1</v>
      </c>
      <c r="AE56" s="310">
        <v>8244.6</v>
      </c>
      <c r="AF56" s="334">
        <v>8244.6</v>
      </c>
      <c r="AG56" s="310">
        <v>25858.5</v>
      </c>
      <c r="AH56" s="334">
        <v>25858.5</v>
      </c>
      <c r="AI56" s="244"/>
      <c r="AJ56" s="350"/>
      <c r="AL56" s="202">
        <v>21946.3</v>
      </c>
      <c r="AM56" s="202">
        <v>21947.3</v>
      </c>
      <c r="AN56" s="202">
        <v>21948.3</v>
      </c>
      <c r="AO56" s="348">
        <v>21949.3</v>
      </c>
      <c r="AP56" s="350"/>
      <c r="AQ56" s="350"/>
      <c r="AR56" s="350"/>
      <c r="AS56" s="350"/>
      <c r="AT56" s="355"/>
      <c r="AU56" s="340"/>
      <c r="AV56" s="340"/>
      <c r="AW56" s="340"/>
      <c r="AX56" s="340"/>
      <c r="AY56" s="350"/>
      <c r="AZ56" s="350"/>
      <c r="BA56" s="350"/>
      <c r="BB56" s="350"/>
      <c r="BC56" s="351"/>
      <c r="BD56" s="351"/>
      <c r="BE56" s="351"/>
      <c r="BF56" s="351"/>
      <c r="BG56" s="351"/>
      <c r="BH56" s="350"/>
      <c r="BI56" s="350"/>
      <c r="BJ56" s="350"/>
      <c r="BK56" s="350"/>
      <c r="BL56" s="351"/>
      <c r="BM56" s="351"/>
      <c r="BN56" s="351"/>
      <c r="BO56" s="351"/>
      <c r="BP56" s="351"/>
      <c r="BQ56" s="350"/>
      <c r="BR56" s="350"/>
      <c r="BS56" s="350"/>
      <c r="BT56" s="350"/>
      <c r="BU56" s="338"/>
      <c r="BV56" s="210"/>
      <c r="BW56" s="210"/>
      <c r="BX56" s="210"/>
      <c r="BY56" s="210"/>
      <c r="BZ56" s="244"/>
      <c r="CA56" s="244"/>
      <c r="CB56" s="244"/>
      <c r="CC56" s="244"/>
      <c r="CD56" s="339"/>
      <c r="CE56" s="244"/>
      <c r="CF56" s="244"/>
      <c r="CG56" s="244"/>
      <c r="CH56" s="244"/>
      <c r="CI56" s="339"/>
      <c r="CJ56" s="244"/>
      <c r="CK56" s="244"/>
      <c r="CL56" s="244"/>
      <c r="CM56" s="244"/>
    </row>
    <row r="57" spans="1:91" ht="15.75" thickBot="1" x14ac:dyDescent="0.3">
      <c r="A57" s="278"/>
      <c r="B57" s="279"/>
      <c r="C57" s="280"/>
      <c r="D57" s="237" t="s">
        <v>102</v>
      </c>
      <c r="E57" s="425">
        <f>SUM(E56)</f>
        <v>60627.1</v>
      </c>
      <c r="F57" s="281"/>
      <c r="G57" s="259">
        <f>G56</f>
        <v>4739.2</v>
      </c>
      <c r="K57" s="259">
        <f>K56</f>
        <v>6882.1</v>
      </c>
      <c r="Q57" s="259">
        <f>Q56</f>
        <v>7362.6</v>
      </c>
      <c r="R57" s="282"/>
      <c r="S57" s="259"/>
      <c r="T57" s="259"/>
      <c r="U57" s="259"/>
      <c r="V57" s="259"/>
      <c r="W57" s="259"/>
      <c r="X57" s="281">
        <f>X56</f>
        <v>7540.1</v>
      </c>
      <c r="Y57" s="259">
        <f>Y56</f>
        <v>0</v>
      </c>
      <c r="Z57" s="259">
        <f>Z56</f>
        <v>0</v>
      </c>
      <c r="AA57" s="259"/>
      <c r="AB57" s="259">
        <f>AB56</f>
        <v>0</v>
      </c>
      <c r="AC57" s="259">
        <f>AC56</f>
        <v>0</v>
      </c>
      <c r="AD57" s="377">
        <f>AD56</f>
        <v>7540.1</v>
      </c>
      <c r="AE57" s="363">
        <f>SUM(AE56)</f>
        <v>8244.6</v>
      </c>
      <c r="AF57" s="378">
        <f>SUM(AF56)</f>
        <v>8244.6</v>
      </c>
      <c r="AG57" s="313">
        <f>SUM(AG56)</f>
        <v>25858.5</v>
      </c>
      <c r="AH57" s="378">
        <f>SUM(AH56)</f>
        <v>25858.5</v>
      </c>
      <c r="AI57" s="352"/>
      <c r="AJ57" s="352"/>
      <c r="AL57" s="204">
        <f t="shared" ref="AL57:AO57" si="3">AL56</f>
        <v>21946.3</v>
      </c>
      <c r="AM57" s="204">
        <f t="shared" si="3"/>
        <v>21947.3</v>
      </c>
      <c r="AN57" s="204">
        <f t="shared" si="3"/>
        <v>21948.3</v>
      </c>
      <c r="AO57" s="353">
        <f t="shared" si="3"/>
        <v>21949.3</v>
      </c>
      <c r="AP57" s="352"/>
      <c r="AQ57" s="352"/>
      <c r="AR57" s="352"/>
      <c r="AS57" s="352"/>
      <c r="AT57" s="356"/>
      <c r="AU57" s="205"/>
      <c r="AV57" s="205"/>
      <c r="AW57" s="205"/>
      <c r="AX57" s="205"/>
      <c r="AY57" s="352"/>
      <c r="AZ57" s="352"/>
      <c r="BA57" s="352"/>
      <c r="BB57" s="352"/>
      <c r="BC57" s="351"/>
      <c r="BD57" s="351"/>
      <c r="BE57" s="351"/>
      <c r="BF57" s="351"/>
      <c r="BG57" s="351"/>
      <c r="BH57" s="352"/>
      <c r="BI57" s="352"/>
      <c r="BJ57" s="352"/>
      <c r="BK57" s="352"/>
      <c r="BL57" s="351"/>
      <c r="BM57" s="351"/>
      <c r="BN57" s="351"/>
      <c r="BO57" s="351"/>
      <c r="BP57" s="351"/>
      <c r="BQ57" s="352"/>
      <c r="BR57" s="352"/>
      <c r="BS57" s="352"/>
      <c r="BT57" s="352"/>
      <c r="BU57" s="373"/>
      <c r="BV57" s="371"/>
      <c r="BW57" s="371"/>
      <c r="BX57" s="371"/>
      <c r="BY57" s="371"/>
      <c r="BZ57" s="352"/>
      <c r="CA57" s="352"/>
      <c r="CB57" s="352"/>
      <c r="CC57" s="352"/>
      <c r="CD57" s="374"/>
      <c r="CE57" s="352"/>
      <c r="CF57" s="352"/>
      <c r="CG57" s="352"/>
      <c r="CH57" s="352"/>
      <c r="CI57" s="374"/>
      <c r="CJ57" s="352"/>
      <c r="CK57" s="352"/>
      <c r="CL57" s="352"/>
      <c r="CM57" s="352"/>
    </row>
    <row r="58" spans="1:91" ht="204" customHeight="1" x14ac:dyDescent="0.25">
      <c r="A58" s="283"/>
      <c r="B58" s="284"/>
      <c r="C58" s="285"/>
      <c r="D58" s="267"/>
      <c r="E58" s="261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05"/>
      <c r="AL58" s="205"/>
      <c r="AM58" s="205"/>
      <c r="AN58" s="205"/>
      <c r="AO58" s="205"/>
      <c r="AP58" s="260"/>
      <c r="AQ58" s="260"/>
      <c r="AR58" s="260"/>
      <c r="AS58" s="368"/>
      <c r="AT58" s="335"/>
      <c r="AU58" s="335"/>
      <c r="AV58" s="335"/>
      <c r="AW58" s="229"/>
      <c r="AX58" s="335"/>
      <c r="AY58" s="335"/>
      <c r="AZ58" s="335"/>
      <c r="BA58" s="335"/>
      <c r="BB58" s="335"/>
      <c r="BC58" s="368"/>
      <c r="BD58" s="205"/>
      <c r="BE58" s="205"/>
      <c r="BF58" s="205"/>
      <c r="BG58" s="205"/>
      <c r="BH58" s="260"/>
      <c r="BI58" s="260"/>
      <c r="BJ58" s="260"/>
      <c r="BK58" s="260"/>
      <c r="BL58" s="205"/>
      <c r="BM58" s="205"/>
      <c r="BN58" s="205"/>
      <c r="BO58" s="205"/>
      <c r="BP58" s="205"/>
      <c r="BQ58" s="260"/>
      <c r="BR58" s="260"/>
      <c r="BS58" s="260"/>
      <c r="BT58" s="260"/>
      <c r="BU58" s="206"/>
      <c r="BV58" s="200"/>
      <c r="BW58" s="200"/>
      <c r="BX58" s="200"/>
      <c r="BY58" s="200"/>
      <c r="BZ58" s="260"/>
      <c r="CA58" s="260"/>
      <c r="CB58" s="260"/>
      <c r="CC58" s="260"/>
      <c r="CE58" s="260"/>
      <c r="CF58" s="260"/>
      <c r="CG58" s="260"/>
      <c r="CH58" s="260"/>
      <c r="CJ58" s="260"/>
      <c r="CK58" s="260"/>
      <c r="CL58" s="260"/>
      <c r="CM58" s="260"/>
    </row>
    <row r="59" spans="1:91" x14ac:dyDescent="0.25">
      <c r="A59" s="245"/>
      <c r="B59" s="269" t="s">
        <v>109</v>
      </c>
      <c r="C59" s="270"/>
      <c r="D59" s="286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05"/>
      <c r="AL59" s="205"/>
      <c r="AM59" s="205"/>
      <c r="AN59" s="205"/>
      <c r="AO59" s="205"/>
      <c r="AP59" s="260"/>
      <c r="AQ59" s="260"/>
      <c r="AR59" s="260"/>
      <c r="AS59" s="285"/>
      <c r="AT59" s="267"/>
      <c r="AU59" s="267"/>
      <c r="AV59" s="267"/>
      <c r="AW59" s="345"/>
      <c r="AX59" s="267"/>
      <c r="AY59" s="267"/>
      <c r="AZ59" s="267"/>
      <c r="BA59" s="267"/>
      <c r="BB59" s="267"/>
      <c r="BC59" s="285"/>
      <c r="BD59" s="205"/>
      <c r="BE59" s="205"/>
      <c r="BF59" s="205"/>
      <c r="BG59" s="205"/>
      <c r="BH59" s="260"/>
      <c r="BI59" s="260"/>
      <c r="BJ59" s="260"/>
      <c r="BK59" s="260"/>
      <c r="BL59" s="205"/>
      <c r="BM59" s="205"/>
      <c r="BN59" s="205"/>
      <c r="BO59" s="205"/>
      <c r="BP59" s="205"/>
      <c r="BQ59" s="260"/>
      <c r="BR59" s="260"/>
      <c r="BS59" s="260"/>
      <c r="BT59" s="260"/>
      <c r="BU59" s="206"/>
      <c r="BV59" s="200"/>
      <c r="BW59" s="200"/>
      <c r="BX59" s="200"/>
      <c r="BY59" s="200"/>
      <c r="BZ59" s="260"/>
      <c r="CA59" s="260"/>
      <c r="CB59" s="260"/>
      <c r="CC59" s="260"/>
      <c r="CE59" s="260"/>
      <c r="CF59" s="260"/>
      <c r="CG59" s="260"/>
      <c r="CH59" s="260"/>
      <c r="CJ59" s="260"/>
      <c r="CK59" s="260"/>
      <c r="CL59" s="260"/>
      <c r="CM59" s="260"/>
    </row>
    <row r="60" spans="1:91" ht="14.25" customHeight="1" x14ac:dyDescent="0.25">
      <c r="A60" s="287"/>
      <c r="B60" s="269" t="s">
        <v>119</v>
      </c>
      <c r="C60" s="270"/>
      <c r="D60" s="286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05"/>
      <c r="AL60" s="205"/>
      <c r="AM60" s="205"/>
      <c r="AN60" s="205"/>
      <c r="AO60" s="205"/>
      <c r="AP60" s="260"/>
      <c r="AQ60" s="260"/>
      <c r="AR60" s="260"/>
      <c r="AS60" s="370"/>
      <c r="AT60" s="366"/>
      <c r="AU60" s="244"/>
      <c r="AV60" s="244"/>
      <c r="AW60" s="367"/>
      <c r="AX60" s="244"/>
      <c r="AY60" s="244"/>
      <c r="AZ60" s="244"/>
      <c r="BA60" s="244"/>
      <c r="BB60" s="244"/>
      <c r="BC60" s="369"/>
      <c r="BD60" s="205"/>
      <c r="BE60" s="205"/>
      <c r="BF60" s="205"/>
      <c r="BG60" s="205"/>
      <c r="BH60" s="260"/>
      <c r="BI60" s="260"/>
      <c r="BJ60" s="260"/>
      <c r="BK60" s="260"/>
      <c r="BL60" s="205"/>
      <c r="BM60" s="205"/>
      <c r="BN60" s="205"/>
      <c r="BO60" s="205"/>
      <c r="BP60" s="205"/>
      <c r="BQ60" s="260"/>
      <c r="BR60" s="260"/>
      <c r="BS60" s="260"/>
      <c r="BT60" s="260"/>
      <c r="BU60" s="206"/>
      <c r="BV60" s="200"/>
      <c r="BW60" s="200"/>
      <c r="BX60" s="200"/>
      <c r="BY60" s="200"/>
      <c r="BZ60" s="260"/>
      <c r="CA60" s="260"/>
      <c r="CB60" s="260"/>
      <c r="CC60" s="260"/>
      <c r="CE60" s="260"/>
      <c r="CF60" s="260"/>
      <c r="CG60" s="260"/>
      <c r="CH60" s="260"/>
      <c r="CJ60" s="260"/>
      <c r="CK60" s="260"/>
      <c r="CL60" s="260"/>
      <c r="CM60" s="260"/>
    </row>
    <row r="61" spans="1:91" ht="16.5" hidden="1" customHeight="1" thickBot="1" x14ac:dyDescent="0.3">
      <c r="A61" s="245"/>
      <c r="B61" s="247"/>
      <c r="C61" s="288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05"/>
      <c r="AL61" s="205"/>
      <c r="AM61" s="205"/>
      <c r="AN61" s="205"/>
      <c r="AO61" s="205"/>
      <c r="AP61" s="260"/>
      <c r="AQ61" s="260"/>
      <c r="AR61" s="260"/>
      <c r="AS61" s="349"/>
      <c r="AT61" s="349"/>
      <c r="AU61" s="349"/>
      <c r="AV61" s="349"/>
      <c r="AW61" s="349"/>
      <c r="AX61" s="349"/>
      <c r="AY61" s="349"/>
      <c r="AZ61" s="349"/>
      <c r="BA61" s="349"/>
      <c r="BB61" s="349"/>
      <c r="BC61" s="349"/>
      <c r="BD61" s="205"/>
      <c r="BE61" s="205"/>
      <c r="BF61" s="205"/>
      <c r="BG61" s="205"/>
      <c r="BH61" s="260"/>
      <c r="BI61" s="260"/>
      <c r="BJ61" s="260"/>
      <c r="BK61" s="260"/>
      <c r="BL61" s="205"/>
      <c r="BM61" s="205"/>
      <c r="BN61" s="205"/>
      <c r="BO61" s="205"/>
      <c r="BP61" s="205"/>
      <c r="BQ61" s="260"/>
      <c r="BR61" s="260"/>
      <c r="BS61" s="260"/>
      <c r="BT61" s="260"/>
      <c r="BU61" s="206"/>
      <c r="BV61" s="200"/>
      <c r="BW61" s="200"/>
      <c r="BX61" s="200"/>
      <c r="BY61" s="200"/>
      <c r="BZ61" s="260"/>
      <c r="CA61" s="260"/>
      <c r="CB61" s="260"/>
      <c r="CC61" s="260"/>
      <c r="CE61" s="260"/>
      <c r="CF61" s="260"/>
      <c r="CG61" s="260"/>
      <c r="CH61" s="260"/>
      <c r="CJ61" s="260"/>
      <c r="CK61" s="260"/>
      <c r="CL61" s="260"/>
      <c r="CM61" s="260"/>
    </row>
    <row r="62" spans="1:91" ht="15.75" customHeight="1" x14ac:dyDescent="0.25">
      <c r="A62" s="490" t="s">
        <v>103</v>
      </c>
      <c r="B62" s="468" t="s">
        <v>0</v>
      </c>
      <c r="C62" s="468" t="s">
        <v>129</v>
      </c>
      <c r="D62" s="463" t="s">
        <v>114</v>
      </c>
      <c r="E62" s="267"/>
      <c r="F62" s="465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35"/>
      <c r="AH62" s="335"/>
      <c r="AI62" s="335"/>
      <c r="AJ62" s="335"/>
      <c r="AK62" s="357"/>
      <c r="AL62" s="341"/>
      <c r="AM62" s="341"/>
      <c r="AN62" s="341"/>
      <c r="AO62" s="341"/>
      <c r="AP62" s="335"/>
      <c r="AQ62" s="335"/>
      <c r="AR62" s="335"/>
      <c r="AS62" s="335"/>
      <c r="AT62" s="205"/>
      <c r="AU62" s="205"/>
      <c r="AV62" s="205"/>
      <c r="AW62" s="205"/>
      <c r="AX62" s="205"/>
      <c r="AY62" s="335"/>
      <c r="AZ62" s="335"/>
      <c r="BA62" s="335"/>
      <c r="BB62" s="335"/>
      <c r="BC62" s="340"/>
      <c r="BD62" s="340"/>
      <c r="BE62" s="340"/>
      <c r="BF62" s="340"/>
      <c r="BG62" s="340"/>
      <c r="BH62" s="335"/>
      <c r="BI62" s="335"/>
      <c r="BJ62" s="335"/>
      <c r="BK62" s="335"/>
      <c r="BL62" s="205"/>
      <c r="BM62" s="205"/>
      <c r="BN62" s="205"/>
      <c r="BO62" s="205"/>
      <c r="BP62" s="205"/>
      <c r="BQ62" s="335"/>
      <c r="BR62" s="335"/>
      <c r="BS62" s="335"/>
      <c r="BT62" s="335"/>
      <c r="BU62" s="338"/>
      <c r="BV62" s="210"/>
      <c r="BW62" s="210"/>
      <c r="BX62" s="210"/>
      <c r="BY62" s="210"/>
      <c r="BZ62" s="335"/>
      <c r="CA62" s="335"/>
      <c r="CB62" s="335"/>
      <c r="CC62" s="335"/>
      <c r="CD62" s="339"/>
      <c r="CE62" s="335"/>
      <c r="CF62" s="335"/>
      <c r="CG62" s="335"/>
      <c r="CH62" s="335"/>
      <c r="CI62" s="339"/>
      <c r="CJ62" s="335"/>
      <c r="CK62" s="335"/>
      <c r="CL62" s="335"/>
      <c r="CM62" s="335"/>
    </row>
    <row r="63" spans="1:91" ht="88.5" customHeight="1" x14ac:dyDescent="0.25">
      <c r="A63" s="491"/>
      <c r="B63" s="469"/>
      <c r="C63" s="469"/>
      <c r="D63" s="463"/>
      <c r="E63" s="267"/>
      <c r="F63" s="465"/>
      <c r="G63" s="368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67"/>
      <c r="AH63" s="267"/>
      <c r="AI63" s="267"/>
      <c r="AJ63" s="267"/>
      <c r="AK63" s="354"/>
      <c r="AL63" s="342"/>
      <c r="AM63" s="342"/>
      <c r="AN63" s="342"/>
      <c r="AO63" s="342"/>
      <c r="AP63" s="267"/>
      <c r="AQ63" s="267"/>
      <c r="AR63" s="267"/>
      <c r="AS63" s="267"/>
      <c r="AT63" s="205"/>
      <c r="AU63" s="205"/>
      <c r="AV63" s="205"/>
      <c r="AW63" s="205"/>
      <c r="AX63" s="205"/>
      <c r="AY63" s="267"/>
      <c r="AZ63" s="267"/>
      <c r="BA63" s="267"/>
      <c r="BB63" s="267"/>
      <c r="BC63" s="340"/>
      <c r="BD63" s="340"/>
      <c r="BE63" s="340"/>
      <c r="BF63" s="340"/>
      <c r="BG63" s="340"/>
      <c r="BH63" s="267"/>
      <c r="BI63" s="267"/>
      <c r="BJ63" s="267"/>
      <c r="BK63" s="267"/>
      <c r="BL63" s="205"/>
      <c r="BM63" s="205"/>
      <c r="BN63" s="205"/>
      <c r="BO63" s="205"/>
      <c r="BP63" s="205"/>
      <c r="BQ63" s="267"/>
      <c r="BR63" s="267"/>
      <c r="BS63" s="267"/>
      <c r="BT63" s="267"/>
      <c r="BU63" s="338"/>
      <c r="BV63" s="210"/>
      <c r="BW63" s="210"/>
      <c r="BX63" s="210"/>
      <c r="BY63" s="210"/>
      <c r="BZ63" s="267"/>
      <c r="CA63" s="267"/>
      <c r="CB63" s="267"/>
      <c r="CC63" s="267"/>
      <c r="CD63" s="339"/>
      <c r="CE63" s="267"/>
      <c r="CF63" s="267"/>
      <c r="CG63" s="267"/>
      <c r="CH63" s="267"/>
      <c r="CI63" s="339"/>
      <c r="CJ63" s="267"/>
      <c r="CK63" s="267"/>
      <c r="CL63" s="267"/>
      <c r="CM63" s="267"/>
    </row>
    <row r="64" spans="1:91" ht="76.5" customHeight="1" x14ac:dyDescent="0.25">
      <c r="A64" s="289">
        <v>1</v>
      </c>
      <c r="B64" s="302" t="s">
        <v>155</v>
      </c>
      <c r="C64" s="303" t="s">
        <v>169</v>
      </c>
      <c r="D64" s="252" t="s">
        <v>156</v>
      </c>
      <c r="E64" s="343"/>
      <c r="F64" s="294"/>
      <c r="G64" s="218"/>
      <c r="H64" s="218"/>
      <c r="I64" s="218"/>
      <c r="J64" s="218"/>
      <c r="K64" s="219"/>
      <c r="L64" s="218"/>
      <c r="M64" s="218"/>
      <c r="N64" s="372"/>
      <c r="O64" s="372"/>
      <c r="P64" s="372"/>
      <c r="Q64" s="219"/>
      <c r="R64" s="218"/>
      <c r="S64" s="218"/>
      <c r="T64" s="218"/>
      <c r="U64" s="218"/>
      <c r="V64" s="218"/>
      <c r="W64" s="218"/>
      <c r="X64" s="219"/>
      <c r="Y64" s="218"/>
      <c r="Z64" s="218"/>
      <c r="AA64" s="218"/>
      <c r="AB64" s="218"/>
      <c r="AC64" s="218"/>
      <c r="AD64" s="219"/>
      <c r="AE64" s="219"/>
      <c r="AF64" s="219"/>
      <c r="AG64" s="336"/>
      <c r="AH64" s="336"/>
      <c r="AI64" s="336"/>
      <c r="AJ64" s="336"/>
      <c r="AK64" s="371"/>
      <c r="AL64" s="210"/>
      <c r="AM64" s="210"/>
      <c r="AN64" s="210"/>
      <c r="AO64" s="210"/>
      <c r="AP64" s="336"/>
      <c r="AQ64" s="336"/>
      <c r="AR64" s="336"/>
      <c r="AS64" s="336"/>
      <c r="AT64" s="200"/>
      <c r="AU64" s="200"/>
      <c r="AV64" s="200"/>
      <c r="AW64" s="200"/>
      <c r="AX64" s="200"/>
      <c r="AY64" s="336"/>
      <c r="AZ64" s="336"/>
      <c r="BA64" s="336"/>
      <c r="BB64" s="336"/>
      <c r="BC64" s="210"/>
      <c r="BD64" s="210"/>
      <c r="BE64" s="210"/>
      <c r="BF64" s="210"/>
      <c r="BG64" s="210"/>
      <c r="BH64" s="336"/>
      <c r="BI64" s="336"/>
      <c r="BJ64" s="336"/>
      <c r="BK64" s="336"/>
      <c r="BL64" s="200"/>
      <c r="BM64" s="200"/>
      <c r="BN64" s="200"/>
      <c r="BO64" s="200"/>
      <c r="BP64" s="200"/>
      <c r="BQ64" s="336"/>
      <c r="BR64" s="336"/>
      <c r="BS64" s="336"/>
      <c r="BT64" s="336"/>
      <c r="BU64" s="210"/>
      <c r="BV64" s="210"/>
      <c r="BW64" s="210"/>
      <c r="BX64" s="210"/>
      <c r="BY64" s="210"/>
      <c r="BZ64" s="336"/>
      <c r="CA64" s="336"/>
      <c r="CB64" s="336"/>
      <c r="CC64" s="336"/>
      <c r="CD64" s="339"/>
      <c r="CE64" s="336"/>
      <c r="CF64" s="336"/>
      <c r="CG64" s="336"/>
      <c r="CH64" s="336"/>
      <c r="CI64" s="339"/>
      <c r="CJ64" s="336"/>
      <c r="CK64" s="336"/>
      <c r="CL64" s="336"/>
      <c r="CM64" s="336"/>
    </row>
    <row r="65" spans="1:91" ht="31.5" customHeight="1" x14ac:dyDescent="0.25">
      <c r="A65" s="422"/>
      <c r="B65" s="460" t="s">
        <v>115</v>
      </c>
      <c r="C65" s="461"/>
      <c r="D65" s="461"/>
      <c r="E65" s="337"/>
      <c r="F65" s="294"/>
      <c r="G65" s="216"/>
      <c r="H65" s="216"/>
      <c r="I65" s="216"/>
      <c r="J65" s="216"/>
      <c r="K65" s="217"/>
      <c r="L65" s="216"/>
      <c r="M65" s="216"/>
      <c r="N65" s="216"/>
      <c r="O65" s="216"/>
      <c r="P65" s="216"/>
      <c r="Q65" s="217"/>
      <c r="R65" s="216"/>
      <c r="S65" s="216"/>
      <c r="T65" s="216"/>
      <c r="U65" s="216"/>
      <c r="V65" s="216"/>
      <c r="W65" s="216"/>
      <c r="X65" s="217"/>
      <c r="Y65" s="216"/>
      <c r="Z65" s="216"/>
      <c r="AA65" s="216"/>
      <c r="AB65" s="216"/>
      <c r="AC65" s="216"/>
      <c r="AD65" s="217"/>
      <c r="AE65" s="217"/>
      <c r="AF65" s="344"/>
      <c r="AG65" s="336"/>
      <c r="AH65" s="336"/>
      <c r="AI65" s="336"/>
      <c r="AJ65" s="336"/>
      <c r="AK65" s="371"/>
      <c r="AL65" s="210"/>
      <c r="AM65" s="210"/>
      <c r="AN65" s="210"/>
      <c r="AO65" s="210"/>
      <c r="AP65" s="337"/>
      <c r="AQ65" s="337"/>
      <c r="AR65" s="337"/>
      <c r="AS65" s="337"/>
      <c r="AT65" s="200"/>
      <c r="AU65" s="200"/>
      <c r="AV65" s="200"/>
      <c r="AW65" s="200"/>
      <c r="AX65" s="200"/>
      <c r="AY65" s="337"/>
      <c r="AZ65" s="337"/>
      <c r="BA65" s="337"/>
      <c r="BB65" s="337"/>
      <c r="BC65" s="210"/>
      <c r="BD65" s="210"/>
      <c r="BE65" s="210"/>
      <c r="BF65" s="210"/>
      <c r="BG65" s="210"/>
      <c r="BH65" s="337"/>
      <c r="BI65" s="337"/>
      <c r="BJ65" s="337"/>
      <c r="BK65" s="337"/>
      <c r="BL65" s="200"/>
      <c r="BM65" s="200"/>
      <c r="BN65" s="200"/>
      <c r="BO65" s="200"/>
      <c r="BP65" s="200"/>
      <c r="BQ65" s="337"/>
      <c r="BR65" s="337"/>
      <c r="BS65" s="337"/>
      <c r="BT65" s="337"/>
      <c r="BU65" s="210"/>
      <c r="BV65" s="210"/>
      <c r="BW65" s="210"/>
      <c r="BX65" s="210"/>
      <c r="BY65" s="210"/>
      <c r="BZ65" s="337"/>
      <c r="CA65" s="337"/>
      <c r="CB65" s="337"/>
      <c r="CC65" s="337"/>
      <c r="CD65" s="339"/>
      <c r="CE65" s="337"/>
      <c r="CF65" s="337"/>
      <c r="CG65" s="337"/>
      <c r="CH65" s="337"/>
      <c r="CI65" s="339"/>
      <c r="CJ65" s="337"/>
      <c r="CK65" s="337"/>
      <c r="CL65" s="337"/>
      <c r="CM65" s="337"/>
    </row>
    <row r="66" spans="1:91" ht="27" customHeight="1" x14ac:dyDescent="0.25">
      <c r="B66" s="293" t="s">
        <v>117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00"/>
      <c r="AL66" s="200"/>
      <c r="AM66" s="200"/>
      <c r="AN66" s="200"/>
      <c r="AO66" s="200"/>
      <c r="AP66" s="212"/>
      <c r="AQ66" s="212"/>
      <c r="AR66" s="212"/>
      <c r="AS66" s="212"/>
      <c r="AT66" s="200"/>
      <c r="AU66" s="200"/>
      <c r="AV66" s="200"/>
      <c r="AW66" s="200"/>
      <c r="AX66" s="200"/>
      <c r="AY66" s="212"/>
      <c r="AZ66" s="212"/>
      <c r="BA66" s="212"/>
      <c r="BB66" s="212"/>
      <c r="BC66" s="200"/>
      <c r="BD66" s="200"/>
      <c r="BE66" s="200"/>
      <c r="BF66" s="200"/>
      <c r="BG66" s="200"/>
      <c r="BH66" s="212"/>
      <c r="BI66" s="212"/>
      <c r="BJ66" s="212"/>
      <c r="BK66" s="212"/>
      <c r="BL66" s="200"/>
      <c r="BM66" s="200"/>
      <c r="BN66" s="200"/>
      <c r="BO66" s="200"/>
      <c r="BP66" s="200"/>
      <c r="BQ66" s="212"/>
      <c r="BR66" s="212"/>
      <c r="BS66" s="212"/>
      <c r="BT66" s="212"/>
      <c r="BU66" s="200"/>
      <c r="BV66" s="200"/>
      <c r="BW66" s="200"/>
      <c r="BX66" s="200"/>
      <c r="BY66" s="200"/>
      <c r="BZ66" s="212"/>
      <c r="CA66" s="212"/>
      <c r="CB66" s="212"/>
      <c r="CC66" s="212"/>
      <c r="CE66" s="212"/>
      <c r="CF66" s="212"/>
      <c r="CG66" s="212"/>
      <c r="CH66" s="212"/>
      <c r="CJ66" s="212"/>
      <c r="CK66" s="212"/>
      <c r="CL66" s="212"/>
      <c r="CM66" s="212"/>
    </row>
    <row r="67" spans="1:91" ht="33" customHeight="1" x14ac:dyDescent="0.25">
      <c r="A67" s="290"/>
      <c r="B67" s="200" t="s">
        <v>141</v>
      </c>
      <c r="C67" s="29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00"/>
      <c r="AL67" s="200"/>
      <c r="AM67" s="200"/>
      <c r="AN67" s="462" t="s">
        <v>116</v>
      </c>
      <c r="AO67" s="462"/>
      <c r="AP67" s="212"/>
      <c r="AQ67" s="212"/>
      <c r="AR67" s="212"/>
      <c r="AS67" s="212"/>
      <c r="AT67" s="200"/>
      <c r="AU67" s="200"/>
      <c r="AV67" s="200"/>
      <c r="AW67" s="200"/>
      <c r="AX67" s="200"/>
      <c r="AY67" s="212"/>
      <c r="AZ67" s="212"/>
      <c r="BA67" s="212"/>
      <c r="BB67" s="212"/>
      <c r="BC67" s="200"/>
      <c r="BD67" s="200"/>
      <c r="BE67" s="200"/>
      <c r="BF67" s="200"/>
      <c r="BG67" s="200"/>
      <c r="BH67" s="212"/>
      <c r="BI67" s="212"/>
      <c r="BJ67" s="212"/>
      <c r="BK67" s="212"/>
      <c r="BL67" s="200"/>
      <c r="BM67" s="200"/>
      <c r="BN67" s="200"/>
      <c r="BO67" s="200"/>
      <c r="BP67" s="200"/>
      <c r="BQ67" s="212"/>
      <c r="BR67" s="212"/>
      <c r="BS67" s="212"/>
      <c r="BT67" s="212"/>
      <c r="BU67" s="200"/>
      <c r="BV67" s="200"/>
      <c r="BW67" s="200"/>
      <c r="BX67" s="200"/>
      <c r="BY67" s="200"/>
      <c r="BZ67" s="212"/>
      <c r="CA67" s="212"/>
      <c r="CB67" s="212"/>
      <c r="CC67" s="212"/>
      <c r="CE67" s="212"/>
      <c r="CF67" s="212"/>
      <c r="CG67" s="212"/>
      <c r="CH67" s="212"/>
      <c r="CJ67" s="212"/>
      <c r="CK67" s="212"/>
      <c r="CL67" s="212"/>
      <c r="CM67" s="212"/>
    </row>
    <row r="68" spans="1:91" x14ac:dyDescent="0.25">
      <c r="A68" s="290"/>
      <c r="B68" s="291"/>
      <c r="C68" s="213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00"/>
      <c r="AL68" s="200"/>
      <c r="AM68" s="200"/>
      <c r="AN68" s="200"/>
      <c r="AO68" s="200"/>
      <c r="AP68" s="212"/>
      <c r="AQ68" s="212"/>
      <c r="AR68" s="212"/>
      <c r="AS68" s="212"/>
      <c r="AT68" s="200"/>
      <c r="AU68" s="200"/>
      <c r="AV68" s="200"/>
      <c r="AW68" s="200"/>
      <c r="AX68" s="200"/>
      <c r="AY68" s="212"/>
      <c r="AZ68" s="212"/>
      <c r="BA68" s="212"/>
      <c r="BB68" s="212"/>
      <c r="BC68" s="200"/>
      <c r="BD68" s="200"/>
      <c r="BE68" s="200"/>
      <c r="BF68" s="200"/>
      <c r="BG68" s="200"/>
      <c r="BH68" s="212"/>
      <c r="BI68" s="212"/>
      <c r="BJ68" s="212"/>
      <c r="BK68" s="212"/>
      <c r="BL68" s="200"/>
      <c r="BM68" s="200"/>
      <c r="BN68" s="200"/>
      <c r="BO68" s="200"/>
      <c r="BP68" s="200"/>
      <c r="BQ68" s="212"/>
      <c r="BR68" s="212"/>
      <c r="BS68" s="212"/>
      <c r="BT68" s="212"/>
      <c r="BU68" s="200"/>
      <c r="BV68" s="200"/>
      <c r="BW68" s="200"/>
      <c r="BX68" s="200"/>
      <c r="BY68" s="200"/>
      <c r="BZ68" s="212"/>
      <c r="CA68" s="212"/>
      <c r="CB68" s="212"/>
      <c r="CC68" s="212"/>
      <c r="CE68" s="212"/>
      <c r="CF68" s="212"/>
      <c r="CG68" s="212"/>
      <c r="CH68" s="212"/>
      <c r="CJ68" s="212"/>
      <c r="CK68" s="212"/>
      <c r="CL68" s="212"/>
      <c r="CM68" s="212"/>
    </row>
    <row r="69" spans="1:91" x14ac:dyDescent="0.25">
      <c r="A69" s="290"/>
      <c r="C69" s="294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00"/>
      <c r="AL69" s="200"/>
      <c r="AM69" s="200"/>
      <c r="AN69" s="462" t="s">
        <v>118</v>
      </c>
      <c r="AO69" s="462"/>
      <c r="AP69" s="212"/>
      <c r="AQ69" s="212"/>
      <c r="AR69" s="212"/>
      <c r="AS69" s="212"/>
      <c r="AT69" s="200"/>
      <c r="AU69" s="200"/>
      <c r="AV69" s="200"/>
      <c r="AW69" s="200"/>
      <c r="AX69" s="200"/>
      <c r="AY69" s="212"/>
      <c r="AZ69" s="212"/>
      <c r="BA69" s="212"/>
      <c r="BB69" s="212"/>
      <c r="BC69" s="200"/>
      <c r="BD69" s="200"/>
      <c r="BE69" s="200"/>
      <c r="BF69" s="200"/>
      <c r="BG69" s="200"/>
      <c r="BH69" s="212"/>
      <c r="BI69" s="212"/>
      <c r="BJ69" s="212"/>
      <c r="BK69" s="212"/>
      <c r="BL69" s="200"/>
      <c r="BM69" s="200"/>
      <c r="BN69" s="200"/>
      <c r="BO69" s="200"/>
      <c r="BP69" s="200"/>
      <c r="BQ69" s="212"/>
      <c r="BR69" s="212"/>
      <c r="BS69" s="212"/>
      <c r="BT69" s="212"/>
      <c r="BU69" s="200"/>
      <c r="BV69" s="200"/>
      <c r="BW69" s="200"/>
      <c r="BX69" s="200"/>
      <c r="BY69" s="200"/>
      <c r="BZ69" s="212"/>
      <c r="CA69" s="212"/>
      <c r="CB69" s="212"/>
      <c r="CC69" s="212"/>
      <c r="CE69" s="212"/>
      <c r="CF69" s="212"/>
      <c r="CG69" s="212"/>
      <c r="CH69" s="212"/>
      <c r="CJ69" s="212"/>
      <c r="CK69" s="212"/>
      <c r="CL69" s="212"/>
      <c r="CM69" s="212"/>
    </row>
    <row r="70" spans="1:91" x14ac:dyDescent="0.25">
      <c r="A70" s="209"/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E70" s="200"/>
      <c r="CF70" s="200"/>
      <c r="CG70" s="200"/>
      <c r="CH70" s="200"/>
      <c r="CJ70" s="200"/>
      <c r="CK70" s="200"/>
      <c r="CL70" s="200"/>
      <c r="CM70" s="200"/>
    </row>
    <row r="71" spans="1:91" x14ac:dyDescent="0.25">
      <c r="A71" s="20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E71" s="200"/>
      <c r="CF71" s="200"/>
      <c r="CG71" s="200"/>
      <c r="CH71" s="200"/>
      <c r="CJ71" s="200"/>
      <c r="CK71" s="200"/>
      <c r="CL71" s="200"/>
      <c r="CM71" s="200"/>
    </row>
    <row r="72" spans="1:91" x14ac:dyDescent="0.25">
      <c r="A72" s="201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E72" s="200"/>
      <c r="CF72" s="200"/>
      <c r="CG72" s="200"/>
      <c r="CH72" s="200"/>
      <c r="CJ72" s="200"/>
      <c r="CK72" s="200"/>
      <c r="CL72" s="200"/>
      <c r="CM72" s="200"/>
    </row>
    <row r="73" spans="1:91" x14ac:dyDescent="0.25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E73" s="200"/>
      <c r="CF73" s="200"/>
      <c r="CG73" s="200"/>
      <c r="CH73" s="200"/>
      <c r="CJ73" s="200"/>
      <c r="CK73" s="200"/>
      <c r="CL73" s="200"/>
      <c r="CM73" s="200"/>
    </row>
    <row r="74" spans="1:91" x14ac:dyDescent="0.25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E74" s="200"/>
      <c r="CF74" s="200"/>
      <c r="CG74" s="200"/>
      <c r="CH74" s="200"/>
      <c r="CJ74" s="200"/>
      <c r="CK74" s="200"/>
      <c r="CL74" s="200"/>
      <c r="CM74" s="200"/>
    </row>
    <row r="75" spans="1:91" x14ac:dyDescent="0.25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E75" s="200"/>
      <c r="CF75" s="200"/>
      <c r="CG75" s="200"/>
      <c r="CH75" s="200"/>
      <c r="CJ75" s="200"/>
      <c r="CK75" s="200"/>
      <c r="CL75" s="200"/>
      <c r="CM75" s="200"/>
    </row>
    <row r="76" spans="1:91" x14ac:dyDescent="0.25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E76" s="200"/>
      <c r="CF76" s="200"/>
      <c r="CG76" s="200"/>
      <c r="CH76" s="200"/>
      <c r="CJ76" s="200"/>
      <c r="CK76" s="200"/>
      <c r="CL76" s="200"/>
      <c r="CM76" s="200"/>
    </row>
    <row r="77" spans="1:91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E77" s="200"/>
      <c r="CF77" s="200"/>
      <c r="CG77" s="200"/>
      <c r="CH77" s="200"/>
      <c r="CJ77" s="200"/>
      <c r="CK77" s="200"/>
      <c r="CL77" s="200"/>
      <c r="CM77" s="200"/>
    </row>
    <row r="78" spans="1:91" x14ac:dyDescent="0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E78" s="200"/>
      <c r="CF78" s="200"/>
      <c r="CG78" s="200"/>
      <c r="CH78" s="200"/>
      <c r="CJ78" s="200"/>
      <c r="CK78" s="200"/>
      <c r="CL78" s="200"/>
      <c r="CM78" s="200"/>
    </row>
    <row r="79" spans="1:91" x14ac:dyDescent="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E79" s="200"/>
      <c r="CF79" s="200"/>
      <c r="CG79" s="200"/>
      <c r="CH79" s="200"/>
      <c r="CJ79" s="200"/>
      <c r="CK79" s="200"/>
      <c r="CL79" s="200"/>
      <c r="CM79" s="200"/>
    </row>
    <row r="80" spans="1:91" x14ac:dyDescent="0.25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E80" s="200"/>
      <c r="CF80" s="200"/>
      <c r="CG80" s="200"/>
      <c r="CH80" s="200"/>
      <c r="CJ80" s="200"/>
      <c r="CK80" s="200"/>
      <c r="CL80" s="200"/>
      <c r="CM80" s="200"/>
    </row>
    <row r="81" spans="1:91" x14ac:dyDescent="0.25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E81" s="200"/>
      <c r="CF81" s="200"/>
      <c r="CG81" s="200"/>
      <c r="CH81" s="200"/>
      <c r="CJ81" s="200"/>
      <c r="CK81" s="200"/>
      <c r="CL81" s="200"/>
      <c r="CM81" s="200"/>
    </row>
    <row r="82" spans="1:91" x14ac:dyDescent="0.25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E82" s="200"/>
      <c r="CF82" s="200"/>
      <c r="CG82" s="200"/>
      <c r="CH82" s="200"/>
      <c r="CJ82" s="200"/>
      <c r="CK82" s="200"/>
      <c r="CL82" s="200"/>
      <c r="CM82" s="200"/>
    </row>
    <row r="83" spans="1:91" x14ac:dyDescent="0.25">
      <c r="A83" s="20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E83" s="200"/>
      <c r="CF83" s="200"/>
      <c r="CG83" s="200"/>
      <c r="CH83" s="200"/>
      <c r="CJ83" s="200"/>
      <c r="CK83" s="200"/>
      <c r="CL83" s="200"/>
      <c r="CM83" s="200"/>
    </row>
    <row r="84" spans="1:91" x14ac:dyDescent="0.25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E84" s="200"/>
      <c r="CF84" s="200"/>
      <c r="CG84" s="200"/>
      <c r="CH84" s="200"/>
      <c r="CJ84" s="200"/>
      <c r="CK84" s="200"/>
      <c r="CL84" s="200"/>
      <c r="CM84" s="200"/>
    </row>
    <row r="85" spans="1:91" x14ac:dyDescent="0.25">
      <c r="A85" s="200"/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E85" s="200"/>
      <c r="CF85" s="200"/>
      <c r="CG85" s="200"/>
      <c r="CH85" s="200"/>
      <c r="CJ85" s="200"/>
      <c r="CK85" s="200"/>
      <c r="CL85" s="200"/>
      <c r="CM85" s="200"/>
    </row>
    <row r="86" spans="1:91" x14ac:dyDescent="0.2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E86" s="200"/>
      <c r="CF86" s="200"/>
      <c r="CG86" s="200"/>
      <c r="CH86" s="200"/>
      <c r="CJ86" s="200"/>
      <c r="CK86" s="200"/>
      <c r="CL86" s="200"/>
      <c r="CM86" s="200"/>
    </row>
    <row r="87" spans="1:91" x14ac:dyDescent="0.2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E87" s="200"/>
      <c r="CF87" s="200"/>
      <c r="CG87" s="200"/>
      <c r="CH87" s="200"/>
      <c r="CJ87" s="200"/>
      <c r="CK87" s="200"/>
      <c r="CL87" s="200"/>
      <c r="CM87" s="200"/>
    </row>
    <row r="88" spans="1:91" x14ac:dyDescent="0.2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E88" s="200"/>
      <c r="CF88" s="200"/>
      <c r="CG88" s="200"/>
      <c r="CH88" s="200"/>
      <c r="CJ88" s="200"/>
      <c r="CK88" s="200"/>
      <c r="CL88" s="200"/>
      <c r="CM88" s="200"/>
    </row>
    <row r="89" spans="1:91" x14ac:dyDescent="0.2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E89" s="200"/>
      <c r="CF89" s="200"/>
      <c r="CG89" s="200"/>
      <c r="CH89" s="200"/>
      <c r="CJ89" s="200"/>
      <c r="CK89" s="200"/>
      <c r="CL89" s="200"/>
      <c r="CM89" s="200"/>
    </row>
    <row r="90" spans="1:91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E90" s="200"/>
      <c r="CF90" s="200"/>
      <c r="CG90" s="200"/>
      <c r="CH90" s="200"/>
      <c r="CJ90" s="200"/>
      <c r="CK90" s="200"/>
      <c r="CL90" s="200"/>
      <c r="CM90" s="200"/>
    </row>
    <row r="91" spans="1:91" x14ac:dyDescent="0.2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E91" s="200"/>
      <c r="CF91" s="200"/>
      <c r="CG91" s="200"/>
      <c r="CH91" s="200"/>
      <c r="CJ91" s="200"/>
      <c r="CK91" s="200"/>
      <c r="CL91" s="200"/>
      <c r="CM91" s="200"/>
    </row>
    <row r="92" spans="1:91" x14ac:dyDescent="0.2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E92" s="200"/>
      <c r="CF92" s="200"/>
      <c r="CG92" s="200"/>
      <c r="CH92" s="200"/>
      <c r="CJ92" s="200"/>
      <c r="CK92" s="200"/>
      <c r="CL92" s="200"/>
      <c r="CM92" s="200"/>
    </row>
    <row r="93" spans="1:91" x14ac:dyDescent="0.25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E93" s="200"/>
      <c r="CF93" s="200"/>
      <c r="CG93" s="200"/>
      <c r="CH93" s="200"/>
      <c r="CJ93" s="200"/>
      <c r="CK93" s="200"/>
      <c r="CL93" s="200"/>
      <c r="CM93" s="200"/>
    </row>
    <row r="94" spans="1:91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E94" s="200"/>
      <c r="CF94" s="200"/>
      <c r="CG94" s="200"/>
      <c r="CH94" s="200"/>
      <c r="CJ94" s="200"/>
      <c r="CK94" s="200"/>
      <c r="CL94" s="200"/>
      <c r="CM94" s="200"/>
    </row>
    <row r="95" spans="1:91" x14ac:dyDescent="0.25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E95" s="200"/>
      <c r="CF95" s="200"/>
      <c r="CG95" s="200"/>
      <c r="CH95" s="200"/>
      <c r="CJ95" s="200"/>
      <c r="CK95" s="200"/>
      <c r="CL95" s="200"/>
      <c r="CM95" s="200"/>
    </row>
    <row r="96" spans="1:91" x14ac:dyDescent="0.25">
      <c r="A96" s="200"/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E96" s="200"/>
      <c r="CF96" s="200"/>
      <c r="CG96" s="200"/>
      <c r="CH96" s="200"/>
      <c r="CJ96" s="200"/>
      <c r="CK96" s="200"/>
      <c r="CL96" s="200"/>
      <c r="CM96" s="200"/>
    </row>
    <row r="97" spans="1:91" x14ac:dyDescent="0.25">
      <c r="A97" s="200"/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E97" s="200"/>
      <c r="CF97" s="200"/>
      <c r="CG97" s="200"/>
      <c r="CH97" s="200"/>
      <c r="CJ97" s="200"/>
      <c r="CK97" s="200"/>
      <c r="CL97" s="200"/>
      <c r="CM97" s="200"/>
    </row>
    <row r="98" spans="1:91" x14ac:dyDescent="0.25">
      <c r="A98" s="200"/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E98" s="200"/>
      <c r="CF98" s="200"/>
      <c r="CG98" s="200"/>
      <c r="CH98" s="200"/>
      <c r="CJ98" s="200"/>
      <c r="CK98" s="200"/>
      <c r="CL98" s="200"/>
      <c r="CM98" s="200"/>
    </row>
    <row r="99" spans="1:91" x14ac:dyDescent="0.25">
      <c r="A99" s="200"/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E99" s="200"/>
      <c r="CF99" s="200"/>
      <c r="CG99" s="200"/>
      <c r="CH99" s="200"/>
      <c r="CJ99" s="200"/>
      <c r="CK99" s="200"/>
      <c r="CL99" s="200"/>
      <c r="CM99" s="200"/>
    </row>
    <row r="100" spans="1:91" x14ac:dyDescent="0.25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E100" s="200"/>
      <c r="CF100" s="200"/>
      <c r="CG100" s="200"/>
      <c r="CH100" s="200"/>
      <c r="CJ100" s="200"/>
      <c r="CK100" s="200"/>
      <c r="CL100" s="200"/>
      <c r="CM100" s="200"/>
    </row>
    <row r="101" spans="1:91" x14ac:dyDescent="0.25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E101" s="200"/>
      <c r="CF101" s="200"/>
      <c r="CG101" s="200"/>
      <c r="CH101" s="200"/>
      <c r="CJ101" s="200"/>
      <c r="CK101" s="200"/>
      <c r="CL101" s="200"/>
      <c r="CM101" s="200"/>
    </row>
    <row r="102" spans="1:91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E102" s="200"/>
      <c r="CF102" s="200"/>
      <c r="CG102" s="200"/>
      <c r="CH102" s="200"/>
      <c r="CJ102" s="200"/>
      <c r="CK102" s="200"/>
      <c r="CL102" s="200"/>
      <c r="CM102" s="200"/>
    </row>
    <row r="103" spans="1:91" x14ac:dyDescent="0.25">
      <c r="A103" s="200"/>
      <c r="B103" s="200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E103" s="200"/>
      <c r="CF103" s="200"/>
      <c r="CG103" s="200"/>
      <c r="CH103" s="200"/>
      <c r="CJ103" s="200"/>
      <c r="CK103" s="200"/>
      <c r="CL103" s="200"/>
      <c r="CM103" s="200"/>
    </row>
    <row r="104" spans="1:91" x14ac:dyDescent="0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E104" s="200"/>
      <c r="CF104" s="200"/>
      <c r="CG104" s="200"/>
      <c r="CH104" s="200"/>
      <c r="CJ104" s="200"/>
      <c r="CK104" s="200"/>
      <c r="CL104" s="200"/>
      <c r="CM104" s="200"/>
    </row>
  </sheetData>
  <mergeCells count="131">
    <mergeCell ref="CL4:CL5"/>
    <mergeCell ref="CL8:CL9"/>
    <mergeCell ref="CJ3:CM3"/>
    <mergeCell ref="CJ4:CK4"/>
    <mergeCell ref="CM4:CM5"/>
    <mergeCell ref="CI7:CI9"/>
    <mergeCell ref="CJ7:CM7"/>
    <mergeCell ref="CJ8:CK8"/>
    <mergeCell ref="CM8:CM9"/>
    <mergeCell ref="A62:A63"/>
    <mergeCell ref="AY3:BB3"/>
    <mergeCell ref="AY4:AZ4"/>
    <mergeCell ref="BA4:BA5"/>
    <mergeCell ref="BB4:BB5"/>
    <mergeCell ref="AY7:BB7"/>
    <mergeCell ref="BH3:BK3"/>
    <mergeCell ref="BH4:BI4"/>
    <mergeCell ref="BJ4:BJ5"/>
    <mergeCell ref="BK4:BK5"/>
    <mergeCell ref="BH7:BK7"/>
    <mergeCell ref="AX4:AX5"/>
    <mergeCell ref="AS4:AS5"/>
    <mergeCell ref="AP7:AS7"/>
    <mergeCell ref="AP8:AQ8"/>
    <mergeCell ref="AR8:AR9"/>
    <mergeCell ref="AS8:AS9"/>
    <mergeCell ref="BD7:BG7"/>
    <mergeCell ref="AF3:AF5"/>
    <mergeCell ref="AI8:AI9"/>
    <mergeCell ref="AG8:AH8"/>
    <mergeCell ref="AX8:AX9"/>
    <mergeCell ref="AW8:AW9"/>
    <mergeCell ref="AU8:AV8"/>
    <mergeCell ref="BQ3:BT3"/>
    <mergeCell ref="BQ4:BR4"/>
    <mergeCell ref="BS4:BS5"/>
    <mergeCell ref="BT4:BT5"/>
    <mergeCell ref="BQ7:BT7"/>
    <mergeCell ref="BQ8:BR8"/>
    <mergeCell ref="BS8:BS9"/>
    <mergeCell ref="BT8:BT9"/>
    <mergeCell ref="BZ3:CC3"/>
    <mergeCell ref="BZ4:CA4"/>
    <mergeCell ref="CB4:CB5"/>
    <mergeCell ref="CC4:CC5"/>
    <mergeCell ref="BZ7:CC7"/>
    <mergeCell ref="CE3:CH3"/>
    <mergeCell ref="CE4:CF4"/>
    <mergeCell ref="CG4:CG5"/>
    <mergeCell ref="CH4:CH5"/>
    <mergeCell ref="CE7:CH7"/>
    <mergeCell ref="BU7:BU9"/>
    <mergeCell ref="BV7:BY7"/>
    <mergeCell ref="BV8:BW8"/>
    <mergeCell ref="BX8:BX9"/>
    <mergeCell ref="BY8:BY9"/>
    <mergeCell ref="BZ8:CA8"/>
    <mergeCell ref="CB8:CB9"/>
    <mergeCell ref="CC8:CC9"/>
    <mergeCell ref="CE8:CF8"/>
    <mergeCell ref="CG8:CG9"/>
    <mergeCell ref="CH8:CH9"/>
    <mergeCell ref="CD7:CD9"/>
    <mergeCell ref="BL7:BL9"/>
    <mergeCell ref="BM7:BP7"/>
    <mergeCell ref="BD8:BE8"/>
    <mergeCell ref="BF8:BF9"/>
    <mergeCell ref="BG8:BG9"/>
    <mergeCell ref="AY8:AZ8"/>
    <mergeCell ref="BA8:BA9"/>
    <mergeCell ref="BB8:BB9"/>
    <mergeCell ref="BM8:BN8"/>
    <mergeCell ref="BO8:BO9"/>
    <mergeCell ref="BP8:BP9"/>
    <mergeCell ref="BH8:BI8"/>
    <mergeCell ref="BJ8:BJ9"/>
    <mergeCell ref="BK8:BK9"/>
    <mergeCell ref="BC7:BC9"/>
    <mergeCell ref="AT3:AT5"/>
    <mergeCell ref="AU3:AX3"/>
    <mergeCell ref="AU4:AV4"/>
    <mergeCell ref="AW4:AW5"/>
    <mergeCell ref="AU7:AX7"/>
    <mergeCell ref="AT7:AT9"/>
    <mergeCell ref="AL7:AO7"/>
    <mergeCell ref="AK7:AK9"/>
    <mergeCell ref="AG7:AJ7"/>
    <mergeCell ref="AN8:AN9"/>
    <mergeCell ref="AL8:AM8"/>
    <mergeCell ref="AJ8:AJ9"/>
    <mergeCell ref="A3:A5"/>
    <mergeCell ref="AE3:AE5"/>
    <mergeCell ref="D54:D55"/>
    <mergeCell ref="F54:F55"/>
    <mergeCell ref="AO8:AO9"/>
    <mergeCell ref="A7:A9"/>
    <mergeCell ref="AD7:AD9"/>
    <mergeCell ref="Y7:AC7"/>
    <mergeCell ref="X7:X9"/>
    <mergeCell ref="F7:F9"/>
    <mergeCell ref="AG3:AJ3"/>
    <mergeCell ref="AK3:AK5"/>
    <mergeCell ref="AL3:AO3"/>
    <mergeCell ref="A54:A55"/>
    <mergeCell ref="B54:B55"/>
    <mergeCell ref="E7:E9"/>
    <mergeCell ref="C7:C9"/>
    <mergeCell ref="B7:B9"/>
    <mergeCell ref="AF7:AF9"/>
    <mergeCell ref="AE7:AE9"/>
    <mergeCell ref="A48:E48"/>
    <mergeCell ref="AL4:AM4"/>
    <mergeCell ref="AN4:AN5"/>
    <mergeCell ref="AO4:AO5"/>
    <mergeCell ref="B65:D65"/>
    <mergeCell ref="AN67:AO67"/>
    <mergeCell ref="AN69:AO69"/>
    <mergeCell ref="D7:D9"/>
    <mergeCell ref="F62:F63"/>
    <mergeCell ref="D62:D63"/>
    <mergeCell ref="AP3:AS3"/>
    <mergeCell ref="AP4:AQ4"/>
    <mergeCell ref="AR4:AR5"/>
    <mergeCell ref="C62:C63"/>
    <mergeCell ref="B62:B63"/>
    <mergeCell ref="AB8:AB9"/>
    <mergeCell ref="Y8:Z8"/>
    <mergeCell ref="AC8:AC9"/>
    <mergeCell ref="AG4:AH4"/>
    <mergeCell ref="AI4:AI5"/>
    <mergeCell ref="AJ4:AJ5"/>
  </mergeCells>
  <pageMargins left="0.25" right="0.25" top="0.25" bottom="0.71354166666666663" header="0.3" footer="0.3"/>
  <pageSetup paperSize="9" scale="5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2017-01-20T07:19:22Z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